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1_Dati Operativi Anno Termico 2017 2018\"/>
    </mc:Choice>
  </mc:AlternateContent>
  <xr:revisionPtr revIDLastSave="0" documentId="13_ncr:1_{5735172B-26ED-4CAD-9FC0-117A9381D7CE}" xr6:coauthVersionLast="32" xr6:coauthVersionMax="32" xr10:uidLastSave="{00000000-0000-0000-0000-000000000000}"/>
  <bookViews>
    <workbookView xWindow="0" yWindow="0" windowWidth="12660" windowHeight="9765" xr2:uid="{00000000-000D-0000-FFFF-FFFF00000000}"/>
  </bookViews>
  <sheets>
    <sheet name="May 2018" sheetId="39" r:id="rId1"/>
    <sheet name="April 2018" sheetId="38" r:id="rId2"/>
    <sheet name="March 2018" sheetId="37" r:id="rId3"/>
    <sheet name="February 2018" sheetId="36" r:id="rId4"/>
    <sheet name="January 2018" sheetId="35" r:id="rId5"/>
    <sheet name="December 2017" sheetId="34" r:id="rId6"/>
    <sheet name="November 2017" sheetId="33" r:id="rId7"/>
    <sheet name="October 2017" sheetId="32" r:id="rId8"/>
    <sheet name="_Template" sheetId="31" r:id="rId9"/>
  </sheets>
  <calcPr calcId="179017"/>
</workbook>
</file>

<file path=xl/calcChain.xml><?xml version="1.0" encoding="utf-8"?>
<calcChain xmlns="http://schemas.openxmlformats.org/spreadsheetml/2006/main">
  <c r="I12" i="39" l="1"/>
  <c r="I11" i="39"/>
  <c r="I10" i="39"/>
  <c r="I37" i="39"/>
  <c r="C37" i="39"/>
  <c r="I36" i="39"/>
  <c r="C36" i="39"/>
  <c r="I35" i="39"/>
  <c r="C35" i="39"/>
  <c r="I34" i="39"/>
  <c r="C34" i="39"/>
  <c r="I33" i="39"/>
  <c r="C33" i="39"/>
  <c r="I32" i="39"/>
  <c r="C32" i="39"/>
  <c r="I31" i="39"/>
  <c r="C31" i="39"/>
  <c r="I30" i="39"/>
  <c r="C30" i="39"/>
  <c r="I29" i="39"/>
  <c r="C29" i="39"/>
  <c r="I28" i="39"/>
  <c r="C28" i="39"/>
  <c r="I27" i="39"/>
  <c r="C27" i="39"/>
  <c r="I26" i="39"/>
  <c r="C26" i="39"/>
  <c r="I25" i="39"/>
  <c r="C25" i="39"/>
  <c r="I24" i="39"/>
  <c r="C24" i="39"/>
  <c r="I23" i="39"/>
  <c r="C23" i="39"/>
  <c r="I22" i="39"/>
  <c r="C22" i="39"/>
  <c r="I21" i="39"/>
  <c r="C21" i="39"/>
  <c r="I20" i="39"/>
  <c r="C20" i="39"/>
  <c r="I19" i="39"/>
  <c r="C19" i="39"/>
  <c r="I18" i="39"/>
  <c r="C18" i="39"/>
  <c r="I17" i="39"/>
  <c r="C17" i="39"/>
  <c r="I16" i="39"/>
  <c r="C16" i="39"/>
  <c r="I15" i="39"/>
  <c r="C15" i="39"/>
  <c r="I14" i="39"/>
  <c r="C14" i="39"/>
  <c r="I13" i="39"/>
  <c r="C13" i="39"/>
  <c r="C12" i="39"/>
  <c r="C11" i="39"/>
  <c r="C10" i="39"/>
  <c r="I9" i="39"/>
  <c r="C9" i="39"/>
  <c r="I8" i="39"/>
  <c r="C8" i="39"/>
  <c r="I7" i="39"/>
  <c r="C7" i="39"/>
  <c r="I37" i="38"/>
  <c r="C37" i="38"/>
  <c r="I36" i="38"/>
  <c r="C36" i="38"/>
  <c r="I35" i="38"/>
  <c r="C35" i="38"/>
  <c r="I34" i="38"/>
  <c r="C34" i="38"/>
  <c r="I33" i="38"/>
  <c r="C33" i="38"/>
  <c r="I32" i="38"/>
  <c r="C32" i="38"/>
  <c r="I31" i="38"/>
  <c r="C31" i="38"/>
  <c r="I30" i="38"/>
  <c r="C30" i="38"/>
  <c r="I29" i="38"/>
  <c r="C29" i="38"/>
  <c r="I28" i="38"/>
  <c r="C28" i="38"/>
  <c r="I27" i="38"/>
  <c r="C27" i="38"/>
  <c r="I26" i="38"/>
  <c r="C26" i="38"/>
  <c r="I25" i="38"/>
  <c r="C25" i="38"/>
  <c r="I24" i="38"/>
  <c r="C24" i="38"/>
  <c r="I23" i="38"/>
  <c r="C23" i="38"/>
  <c r="I22" i="38"/>
  <c r="C22" i="38"/>
  <c r="I21" i="38"/>
  <c r="C21" i="38"/>
  <c r="I20" i="38"/>
  <c r="C20" i="38"/>
  <c r="I19" i="38"/>
  <c r="C19" i="38"/>
  <c r="I18" i="38"/>
  <c r="C18" i="38"/>
  <c r="I17" i="38"/>
  <c r="C17" i="38"/>
  <c r="I16" i="38"/>
  <c r="C16" i="38"/>
  <c r="I15" i="38"/>
  <c r="C15" i="38"/>
  <c r="I14" i="38"/>
  <c r="C14" i="38"/>
  <c r="I13" i="38"/>
  <c r="C13" i="38"/>
  <c r="I12" i="38"/>
  <c r="C12" i="38"/>
  <c r="I11" i="38"/>
  <c r="C11" i="38"/>
  <c r="I10" i="38"/>
  <c r="C10" i="38"/>
  <c r="I9" i="38"/>
  <c r="C9" i="38"/>
  <c r="I8" i="38"/>
  <c r="C8" i="38"/>
  <c r="I7" i="38"/>
  <c r="C7" i="38"/>
  <c r="F15" i="37"/>
  <c r="I37" i="37"/>
  <c r="C37" i="37"/>
  <c r="I36" i="37"/>
  <c r="C36" i="37"/>
  <c r="I35" i="37"/>
  <c r="C35" i="37"/>
  <c r="I34" i="37"/>
  <c r="C34" i="37"/>
  <c r="I33" i="37"/>
  <c r="C33" i="37"/>
  <c r="I32" i="37"/>
  <c r="C32" i="37"/>
  <c r="I31" i="37"/>
  <c r="C31" i="37"/>
  <c r="I30" i="37"/>
  <c r="C30" i="37"/>
  <c r="I29" i="37"/>
  <c r="C29" i="37"/>
  <c r="I28" i="37"/>
  <c r="C28" i="37"/>
  <c r="I27" i="37"/>
  <c r="C27" i="37"/>
  <c r="I26" i="37"/>
  <c r="C26" i="37"/>
  <c r="I25" i="37"/>
  <c r="C25" i="37"/>
  <c r="I24" i="37"/>
  <c r="C24" i="37"/>
  <c r="I23" i="37"/>
  <c r="C23" i="37"/>
  <c r="I22" i="37"/>
  <c r="C22" i="37"/>
  <c r="I21" i="37"/>
  <c r="C21" i="37"/>
  <c r="I20" i="37"/>
  <c r="C20" i="37"/>
  <c r="I19" i="37"/>
  <c r="C19" i="37"/>
  <c r="I18" i="37"/>
  <c r="C18" i="37"/>
  <c r="I17" i="37"/>
  <c r="C17" i="37"/>
  <c r="I16" i="37"/>
  <c r="C16" i="37"/>
  <c r="I15" i="37"/>
  <c r="C15" i="37"/>
  <c r="I14" i="37"/>
  <c r="C14" i="37"/>
  <c r="I13" i="37"/>
  <c r="C13" i="37"/>
  <c r="I12" i="37"/>
  <c r="C12" i="37"/>
  <c r="I11" i="37"/>
  <c r="C11" i="37"/>
  <c r="I10" i="37"/>
  <c r="C10" i="37"/>
  <c r="I9" i="37"/>
  <c r="C9" i="37"/>
  <c r="I8" i="37"/>
  <c r="C8" i="37"/>
  <c r="I7" i="37"/>
  <c r="C7" i="37"/>
  <c r="I37" i="36"/>
  <c r="C37" i="36"/>
  <c r="I36" i="36"/>
  <c r="C36" i="36"/>
  <c r="I35" i="36"/>
  <c r="C35" i="36"/>
  <c r="I34" i="36"/>
  <c r="C34" i="36"/>
  <c r="I33" i="36"/>
  <c r="C33" i="36"/>
  <c r="I32" i="36"/>
  <c r="C32" i="36"/>
  <c r="I31" i="36"/>
  <c r="C31" i="36"/>
  <c r="I30" i="36"/>
  <c r="C30" i="36"/>
  <c r="I29" i="36"/>
  <c r="C29" i="36"/>
  <c r="I28" i="36"/>
  <c r="C28" i="36"/>
  <c r="I27" i="36"/>
  <c r="C27" i="36"/>
  <c r="I26" i="36"/>
  <c r="C26" i="36"/>
  <c r="I25" i="36"/>
  <c r="C25" i="36"/>
  <c r="I24" i="36"/>
  <c r="C24" i="36"/>
  <c r="I23" i="36"/>
  <c r="C23" i="36"/>
  <c r="I22" i="36"/>
  <c r="C22" i="36"/>
  <c r="I21" i="36"/>
  <c r="C21" i="36"/>
  <c r="I20" i="36"/>
  <c r="C20" i="36"/>
  <c r="I19" i="36"/>
  <c r="C19" i="36"/>
  <c r="I18" i="36"/>
  <c r="C18" i="36"/>
  <c r="I17" i="36"/>
  <c r="C17" i="36"/>
  <c r="I16" i="36"/>
  <c r="C16" i="36"/>
  <c r="I15" i="36"/>
  <c r="C15" i="36"/>
  <c r="I14" i="36"/>
  <c r="C14" i="36"/>
  <c r="I13" i="36"/>
  <c r="C13" i="36"/>
  <c r="I12" i="36"/>
  <c r="C12" i="36"/>
  <c r="I11" i="36"/>
  <c r="C11" i="36"/>
  <c r="I10" i="36"/>
  <c r="C10" i="36"/>
  <c r="I9" i="36"/>
  <c r="C9" i="36"/>
  <c r="I8" i="36"/>
  <c r="C8" i="36"/>
  <c r="I7" i="36"/>
  <c r="C7" i="36"/>
  <c r="I37" i="35"/>
  <c r="C37" i="35"/>
  <c r="I36" i="35"/>
  <c r="C36" i="35"/>
  <c r="I35" i="35"/>
  <c r="C35" i="35"/>
  <c r="I34" i="35"/>
  <c r="C34" i="35"/>
  <c r="I33" i="35"/>
  <c r="C33" i="35"/>
  <c r="I32" i="35"/>
  <c r="C32" i="35"/>
  <c r="I31" i="35"/>
  <c r="C31" i="35"/>
  <c r="I30" i="35"/>
  <c r="C30" i="35"/>
  <c r="I29" i="35"/>
  <c r="C29" i="35"/>
  <c r="I28" i="35"/>
  <c r="C28" i="35"/>
  <c r="I27" i="35"/>
  <c r="C27" i="35"/>
  <c r="I26" i="35"/>
  <c r="C26" i="35"/>
  <c r="I25" i="35"/>
  <c r="C25" i="35"/>
  <c r="I24" i="35"/>
  <c r="C24" i="35"/>
  <c r="I23" i="35"/>
  <c r="C23" i="35"/>
  <c r="I22" i="35"/>
  <c r="C22" i="35"/>
  <c r="I21" i="35"/>
  <c r="C21" i="35"/>
  <c r="I20" i="35"/>
  <c r="C20" i="35"/>
  <c r="I19" i="35"/>
  <c r="C19" i="35"/>
  <c r="I18" i="35"/>
  <c r="C18" i="35"/>
  <c r="I17" i="35"/>
  <c r="C17" i="35"/>
  <c r="I16" i="35"/>
  <c r="C16" i="35"/>
  <c r="I15" i="35"/>
  <c r="C15" i="35"/>
  <c r="I14" i="35"/>
  <c r="C14" i="35"/>
  <c r="I13" i="35"/>
  <c r="C13" i="35"/>
  <c r="I12" i="35"/>
  <c r="C12" i="35"/>
  <c r="I11" i="35"/>
  <c r="C11" i="35"/>
  <c r="I10" i="35"/>
  <c r="C10" i="35"/>
  <c r="I9" i="35"/>
  <c r="C9" i="35"/>
  <c r="I8" i="35"/>
  <c r="C8" i="35"/>
  <c r="I7" i="35"/>
  <c r="C7" i="35"/>
  <c r="I37" i="34"/>
  <c r="C37" i="34"/>
  <c r="I36" i="34"/>
  <c r="C36" i="34"/>
  <c r="I35" i="34"/>
  <c r="C35" i="34"/>
  <c r="I34" i="34"/>
  <c r="C34" i="34"/>
  <c r="I33" i="34"/>
  <c r="C33" i="34"/>
  <c r="I32" i="34"/>
  <c r="C32" i="34"/>
  <c r="I31" i="34"/>
  <c r="C31" i="34"/>
  <c r="I30" i="34"/>
  <c r="C30" i="34"/>
  <c r="I29" i="34"/>
  <c r="C29" i="34"/>
  <c r="I28" i="34"/>
  <c r="C28" i="34"/>
  <c r="I27" i="34"/>
  <c r="C27" i="34"/>
  <c r="I26" i="34"/>
  <c r="C26" i="34"/>
  <c r="I25" i="34"/>
  <c r="C25" i="34"/>
  <c r="I24" i="34"/>
  <c r="C24" i="34"/>
  <c r="I23" i="34"/>
  <c r="C23" i="34"/>
  <c r="I22" i="34"/>
  <c r="C22" i="34"/>
  <c r="I21" i="34"/>
  <c r="C21" i="34"/>
  <c r="I20" i="34"/>
  <c r="C20" i="34"/>
  <c r="I19" i="34"/>
  <c r="C19" i="34"/>
  <c r="I18" i="34"/>
  <c r="C18" i="34"/>
  <c r="I17" i="34"/>
  <c r="C17" i="34"/>
  <c r="I16" i="34"/>
  <c r="C16" i="34"/>
  <c r="I15" i="34"/>
  <c r="C15" i="34"/>
  <c r="I14" i="34"/>
  <c r="C14" i="34"/>
  <c r="I13" i="34"/>
  <c r="C13" i="34"/>
  <c r="I12" i="34"/>
  <c r="C12" i="34"/>
  <c r="I11" i="34"/>
  <c r="C11" i="34"/>
  <c r="I10" i="34"/>
  <c r="C10" i="34"/>
  <c r="I9" i="34"/>
  <c r="C9" i="34"/>
  <c r="I8" i="34"/>
  <c r="C8" i="34"/>
  <c r="I7" i="34"/>
  <c r="C7" i="34"/>
  <c r="I27" i="33"/>
  <c r="C27" i="33"/>
  <c r="I36" i="33" l="1"/>
  <c r="C36" i="33"/>
  <c r="I35" i="33"/>
  <c r="C35" i="33"/>
  <c r="I34" i="33"/>
  <c r="C34" i="33"/>
  <c r="I33" i="33"/>
  <c r="C33" i="33"/>
  <c r="I32" i="33"/>
  <c r="C32" i="33"/>
  <c r="I31" i="33"/>
  <c r="C31" i="33"/>
  <c r="I30" i="33"/>
  <c r="C30" i="33"/>
  <c r="I29" i="33"/>
  <c r="C29" i="33"/>
  <c r="I28" i="33"/>
  <c r="C28" i="33"/>
  <c r="I26" i="33"/>
  <c r="C26" i="33"/>
  <c r="I25" i="33"/>
  <c r="C25" i="33"/>
  <c r="I24" i="33"/>
  <c r="C24" i="33"/>
  <c r="I23" i="33"/>
  <c r="C23" i="33"/>
  <c r="I22" i="33"/>
  <c r="C22" i="33"/>
  <c r="I21" i="33"/>
  <c r="C21" i="33"/>
  <c r="I20" i="33"/>
  <c r="C20" i="33"/>
  <c r="I19" i="33"/>
  <c r="C19" i="33"/>
  <c r="I18" i="33"/>
  <c r="C18" i="33"/>
  <c r="I17" i="33"/>
  <c r="C17" i="33"/>
  <c r="I16" i="33"/>
  <c r="C16" i="33"/>
  <c r="I15" i="33"/>
  <c r="C15" i="33"/>
  <c r="I14" i="33"/>
  <c r="C14" i="33"/>
  <c r="I13" i="33"/>
  <c r="C13" i="33"/>
  <c r="I12" i="33"/>
  <c r="C12" i="33"/>
  <c r="I11" i="33"/>
  <c r="C11" i="33"/>
  <c r="I10" i="33"/>
  <c r="C10" i="33"/>
  <c r="I9" i="33"/>
  <c r="C9" i="33"/>
  <c r="I8" i="33"/>
  <c r="C8" i="33"/>
  <c r="I7" i="33"/>
  <c r="C7" i="33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I37" i="31"/>
  <c r="C37" i="31"/>
  <c r="I36" i="31"/>
  <c r="C36" i="31"/>
  <c r="I35" i="31"/>
  <c r="C35" i="31"/>
  <c r="I34" i="31"/>
  <c r="C34" i="31"/>
  <c r="I33" i="31"/>
  <c r="C33" i="31"/>
  <c r="I32" i="31"/>
  <c r="C32" i="31"/>
  <c r="I31" i="31"/>
  <c r="C31" i="31"/>
  <c r="I30" i="31"/>
  <c r="C30" i="31"/>
  <c r="I29" i="31"/>
  <c r="C29" i="31"/>
  <c r="I28" i="31"/>
  <c r="C28" i="31"/>
  <c r="I27" i="31"/>
  <c r="C27" i="31"/>
  <c r="I26" i="31"/>
  <c r="C26" i="31"/>
  <c r="I25" i="31"/>
  <c r="C25" i="31"/>
  <c r="I24" i="31"/>
  <c r="C24" i="31"/>
  <c r="I23" i="31"/>
  <c r="C23" i="31"/>
  <c r="I22" i="31"/>
  <c r="C22" i="31"/>
  <c r="I21" i="31"/>
  <c r="C21" i="31"/>
  <c r="I20" i="31"/>
  <c r="C20" i="31"/>
  <c r="I19" i="31"/>
  <c r="C19" i="31"/>
  <c r="I18" i="31"/>
  <c r="C18" i="31"/>
  <c r="I17" i="31"/>
  <c r="C17" i="31"/>
  <c r="I16" i="31"/>
  <c r="C16" i="31"/>
  <c r="I15" i="31"/>
  <c r="C15" i="31"/>
  <c r="I14" i="31"/>
  <c r="C14" i="31"/>
  <c r="I13" i="31"/>
  <c r="C13" i="31"/>
  <c r="I12" i="31"/>
  <c r="C12" i="31"/>
  <c r="I11" i="31"/>
  <c r="C11" i="31"/>
  <c r="I10" i="31"/>
  <c r="C10" i="31"/>
  <c r="I9" i="31"/>
  <c r="C9" i="31"/>
  <c r="I8" i="31"/>
  <c r="C8" i="31"/>
  <c r="I7" i="31"/>
  <c r="C7" i="31"/>
</calcChain>
</file>

<file path=xl/sharedStrings.xml><?xml version="1.0" encoding="utf-8"?>
<sst xmlns="http://schemas.openxmlformats.org/spreadsheetml/2006/main" count="445" uniqueCount="32">
  <si>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</si>
  <si>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</si>
  <si>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</si>
  <si>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</si>
  <si>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</si>
  <si>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</si>
  <si>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</si>
  <si>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</si>
  <si>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</si>
  <si>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</si>
  <si>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</si>
  <si>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</si>
  <si>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</si>
  <si>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</si>
  <si>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</si>
  <si>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</si>
  <si>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</si>
  <si>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</si>
  <si>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- Send-out injected into grid during Gas Day D net of network gas losses and of the volumes owned by OLT;</t>
  </si>
  <si>
    <t>- LNG in Storage net of the minimum operating level at 6:00 a.m. of Day D+1 and of the LNG stock present in the tanks owned by OLT;</t>
  </si>
  <si>
    <t>OLT Offshore LNG Toscana Terminal</t>
  </si>
  <si>
    <t>Provisional</t>
  </si>
  <si>
    <t>OLT Offshore LNG Toscana Terminal October 2017</t>
  </si>
  <si>
    <t>OLT Offshore LNG Toscana Terminal November 2017</t>
  </si>
  <si>
    <t>OLT Offshore LNG Toscana Terminal December 2017</t>
  </si>
  <si>
    <t>OLT Offshore LNG Toscana Terminal January 2018</t>
  </si>
  <si>
    <t>Allocated</t>
  </si>
  <si>
    <t>OLT Offshore LNG Toscana Terminal February 2018</t>
  </si>
  <si>
    <t>OLT Offshore LNG Toscana Terminal March 2018</t>
  </si>
  <si>
    <t>Provvisorio</t>
  </si>
  <si>
    <t>OLT Offshore LNG Toscana Terminal April 2018</t>
  </si>
  <si>
    <t>OLT Offshore LNG Toscana Terminal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</si>
</sst>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[$€]\ * #,##0.00_-;\-[$€]\ * #,##0.00_-;_-[$€]\ * &quot;-&quot;??_-;_-@_-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0" fontId="0" fillId="0" borderId="0" xfId="1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3" fontId="17" fillId="0" borderId="9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16" fillId="3" borderId="12" xfId="1" applyFont="1" applyFill="1" applyBorder="1" applyAlignment="1">
      <alignment horizontal="center" vertical="center"/>
    </xf>
    <xf numFmtId="10" fontId="12" fillId="0" borderId="0" xfId="10" applyNumberFormat="1" applyFont="1"/>
    <xf numFmtId="166" fontId="12" fillId="0" borderId="0" xfId="0" applyNumberFormat="1" applyFont="1"/>
    <xf numFmtId="0" fontId="16" fillId="3" borderId="0" xfId="1" applyFont="1" applyFill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 wrapText="1"/>
    </xf>
    <xf numFmtId="0" fontId="12" fillId="0" borderId="15" xfId="0" applyFont="1" applyBorder="1"/>
    <xf numFmtId="0" fontId="16" fillId="0" borderId="16" xfId="0" quotePrefix="1" applyFont="1" applyBorder="1" applyAlignment="1">
      <alignment horizontal="center" vertical="center" wrapText="1"/>
    </xf>
    <xf numFmtId="0" fontId="12" fillId="0" borderId="17" xfId="0" applyFont="1" applyBorder="1"/>
    <xf numFmtId="0" fontId="17" fillId="0" borderId="18" xfId="0" quotePrefix="1" applyFont="1" applyBorder="1" applyAlignment="1">
      <alignment horizontal="center" vertical="center" wrapText="1"/>
    </xf>
    <xf numFmtId="0" fontId="12" fillId="0" borderId="20" xfId="0" applyFont="1" applyBorder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</cellXfs>
  <cellStyles count="11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" xfId="10" builtinId="5"/>
    <cellStyle name="Percentuale 2" xfId="8" xr:uid="{00000000-0005-0000-0000-000009000000}"/>
    <cellStyle name="Testo avviso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4"/>
  <sheetViews>
    <sheetView tabSelected="1" workbookViewId="0">
      <selection activeCell="D3" sqref="D3:J3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31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0</v>
      </c>
      <c r="J7" s="26">
        <v>0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0</v>
      </c>
      <c r="J8" s="26">
        <v>0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0</v>
      </c>
      <c r="J9" s="26">
        <v>0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10"/>
      <c r="G10" s="25">
        <v>0</v>
      </c>
      <c r="H10" s="11"/>
      <c r="I10" s="8">
        <f t="shared" ref="I10:I12" si="2">+ROUND(J10*3.6/1000,1)</f>
        <v>0</v>
      </c>
      <c r="J10" s="26">
        <v>0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10"/>
      <c r="G11" s="25">
        <v>0</v>
      </c>
      <c r="H11" s="11"/>
      <c r="I11" s="8">
        <f t="shared" si="2"/>
        <v>0</v>
      </c>
      <c r="J11" s="26">
        <v>0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10"/>
      <c r="G12" s="25">
        <v>0</v>
      </c>
      <c r="H12" s="11"/>
      <c r="I12" s="8">
        <f t="shared" si="2"/>
        <v>0</v>
      </c>
      <c r="J12" s="26">
        <v>0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0</v>
      </c>
      <c r="J13" s="26">
        <v>0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190800</v>
      </c>
      <c r="D14" s="24">
        <v>53000000</v>
      </c>
      <c r="E14" s="9" t="s">
        <v>21</v>
      </c>
      <c r="F14" s="10"/>
      <c r="G14" s="25">
        <v>0</v>
      </c>
      <c r="H14" s="11"/>
      <c r="I14" s="8">
        <f t="shared" si="1"/>
        <v>624240</v>
      </c>
      <c r="J14" s="26">
        <v>173400000</v>
      </c>
      <c r="L14" s="27"/>
      <c r="M14" s="27"/>
    </row>
    <row r="15" spans="2:15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L15" s="27"/>
      <c r="M15" s="27"/>
    </row>
    <row r="16" spans="2:15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L16" s="27"/>
      <c r="M16" s="27"/>
    </row>
    <row r="17" spans="2:13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L17" s="27"/>
      <c r="M17" s="27"/>
    </row>
    <row r="18" spans="2:13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9"/>
      <c r="I18" s="8">
        <f t="shared" si="1"/>
        <v>0</v>
      </c>
      <c r="J18" s="26"/>
      <c r="L18" s="27"/>
      <c r="M18" s="27"/>
    </row>
    <row r="19" spans="2:13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L19" s="27"/>
      <c r="M19" s="27"/>
    </row>
    <row r="20" spans="2:13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11"/>
      <c r="I20" s="8">
        <f t="shared" si="1"/>
        <v>0</v>
      </c>
      <c r="J20" s="26"/>
      <c r="L20" s="27"/>
    </row>
    <row r="21" spans="2:13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L21" s="27"/>
    </row>
    <row r="22" spans="2:13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L22" s="27"/>
    </row>
    <row r="23" spans="2:13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L23" s="27"/>
    </row>
    <row r="24" spans="2:13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L24" s="27"/>
    </row>
    <row r="25" spans="2:13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L25" s="27"/>
    </row>
    <row r="26" spans="2:13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L26" s="27"/>
    </row>
    <row r="27" spans="2:13" x14ac:dyDescent="0.25">
      <c r="B27" s="12">
        <v>21</v>
      </c>
      <c r="C27" s="8">
        <f t="shared" si="0"/>
        <v>0</v>
      </c>
      <c r="D27" s="24"/>
      <c r="E27" s="9"/>
      <c r="F27" s="10"/>
      <c r="G27" s="25"/>
      <c r="H27" s="9"/>
      <c r="I27" s="8">
        <f t="shared" si="1"/>
        <v>0</v>
      </c>
      <c r="J27" s="26"/>
      <c r="L27" s="27"/>
    </row>
    <row r="28" spans="2:13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L28" s="27"/>
    </row>
    <row r="29" spans="2:13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L29" s="27"/>
    </row>
    <row r="30" spans="2:13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L30" s="27"/>
      <c r="M30" s="28"/>
    </row>
    <row r="31" spans="2:13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L31" s="27"/>
      <c r="M31" s="28"/>
    </row>
    <row r="32" spans="2:13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L32" s="27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L33" s="27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  <c r="L34" s="27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  <c r="L35" s="27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  <c r="L36" s="27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44"/>
  <sheetViews>
    <sheetView topLeftCell="A4" workbookViewId="0">
      <selection activeCell="D17" sqref="D1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30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2130412.7000000002</v>
      </c>
      <c r="J7" s="26">
        <v>591781293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2129488.5</v>
      </c>
      <c r="J8" s="26">
        <v>591524589</v>
      </c>
      <c r="L8" s="27"/>
      <c r="M8" s="27"/>
    </row>
    <row r="9" spans="2:15" x14ac:dyDescent="0.25">
      <c r="B9" s="12">
        <v>3</v>
      </c>
      <c r="C9" s="8">
        <f t="shared" si="0"/>
        <v>169811.9</v>
      </c>
      <c r="D9" s="24">
        <v>47169980</v>
      </c>
      <c r="E9" s="9" t="s">
        <v>21</v>
      </c>
      <c r="F9" s="10"/>
      <c r="G9" s="25">
        <v>0</v>
      </c>
      <c r="H9" s="11"/>
      <c r="I9" s="8">
        <f t="shared" si="1"/>
        <v>1958314.7</v>
      </c>
      <c r="J9" s="26">
        <v>543976292</v>
      </c>
      <c r="L9" s="27"/>
      <c r="M9" s="27"/>
    </row>
    <row r="10" spans="2:15" x14ac:dyDescent="0.25">
      <c r="B10" s="12">
        <v>4</v>
      </c>
      <c r="C10" s="8">
        <f t="shared" si="0"/>
        <v>424800</v>
      </c>
      <c r="D10" s="24">
        <v>118000000</v>
      </c>
      <c r="E10" s="9" t="s">
        <v>21</v>
      </c>
      <c r="F10" s="8"/>
      <c r="G10" s="24">
        <v>0</v>
      </c>
      <c r="H10" s="9"/>
      <c r="I10" s="8">
        <f t="shared" si="1"/>
        <v>1531566.2</v>
      </c>
      <c r="J10" s="26">
        <v>425435066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169811.9</v>
      </c>
      <c r="D11" s="24">
        <v>47169980</v>
      </c>
      <c r="E11" s="9" t="s">
        <v>21</v>
      </c>
      <c r="F11" s="8"/>
      <c r="G11" s="25">
        <v>0</v>
      </c>
      <c r="H11" s="11"/>
      <c r="I11" s="8">
        <f t="shared" si="1"/>
        <v>1360580.6</v>
      </c>
      <c r="J11" s="26">
        <v>377939048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169811.9</v>
      </c>
      <c r="D12" s="24">
        <v>47169980</v>
      </c>
      <c r="E12" s="9" t="s">
        <v>21</v>
      </c>
      <c r="F12" s="8"/>
      <c r="G12" s="25">
        <v>0</v>
      </c>
      <c r="H12" s="9"/>
      <c r="I12" s="8">
        <f t="shared" si="1"/>
        <v>1189573.7</v>
      </c>
      <c r="J12" s="26">
        <v>330437137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1189015.3999999999</v>
      </c>
      <c r="J13" s="26">
        <v>330282066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1188143.8999999999</v>
      </c>
      <c r="J14" s="26">
        <v>330039971</v>
      </c>
      <c r="L14" s="27"/>
      <c r="M14" s="27"/>
    </row>
    <row r="15" spans="2:15" x14ac:dyDescent="0.25">
      <c r="B15" s="12">
        <v>9</v>
      </c>
      <c r="C15" s="8">
        <f t="shared" si="0"/>
        <v>169811.9</v>
      </c>
      <c r="D15" s="24">
        <v>47169980</v>
      </c>
      <c r="E15" s="9" t="s">
        <v>21</v>
      </c>
      <c r="F15" s="10"/>
      <c r="G15" s="25">
        <v>0</v>
      </c>
      <c r="H15" s="11"/>
      <c r="I15" s="8">
        <f t="shared" si="1"/>
        <v>1017101.8</v>
      </c>
      <c r="J15" s="26">
        <v>282528289</v>
      </c>
      <c r="L15" s="27"/>
      <c r="M15" s="27"/>
    </row>
    <row r="16" spans="2:15" x14ac:dyDescent="0.2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1016151.4</v>
      </c>
      <c r="J16" s="26">
        <v>282264271</v>
      </c>
      <c r="L16" s="27"/>
      <c r="M16" s="27"/>
    </row>
    <row r="17" spans="2:13" x14ac:dyDescent="0.25">
      <c r="B17" s="12">
        <v>11</v>
      </c>
      <c r="C17" s="8">
        <f t="shared" si="0"/>
        <v>255786.6</v>
      </c>
      <c r="D17" s="24">
        <v>71051846</v>
      </c>
      <c r="E17" s="9" t="s">
        <v>21</v>
      </c>
      <c r="F17" s="10"/>
      <c r="G17" s="25">
        <v>0</v>
      </c>
      <c r="H17" s="11"/>
      <c r="I17" s="8">
        <f t="shared" si="1"/>
        <v>758784.8</v>
      </c>
      <c r="J17" s="26">
        <v>210773555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758784.8</v>
      </c>
      <c r="J18" s="26">
        <v>210773555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758784.8</v>
      </c>
      <c r="J19" s="26">
        <v>210773555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758784.8</v>
      </c>
      <c r="J20" s="26">
        <v>210773555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758784.8</v>
      </c>
      <c r="J21" s="26">
        <v>210773555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758784.8</v>
      </c>
      <c r="J22" s="26">
        <v>210773555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758784.8</v>
      </c>
      <c r="J23" s="26">
        <v>210773555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758784.8</v>
      </c>
      <c r="J24" s="26">
        <v>210773555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758784.8</v>
      </c>
      <c r="J25" s="26">
        <v>210773555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758784.8</v>
      </c>
      <c r="J26" s="26">
        <v>210773555</v>
      </c>
      <c r="L26" s="27"/>
    </row>
    <row r="27" spans="2:13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758784.8</v>
      </c>
      <c r="J27" s="26">
        <v>210773555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758784.8</v>
      </c>
      <c r="J28" s="26">
        <v>210773555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758784.8</v>
      </c>
      <c r="J29" s="26">
        <v>210773555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758784.8</v>
      </c>
      <c r="J30" s="26">
        <v>210773555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758784.8</v>
      </c>
      <c r="J31" s="26">
        <v>210773555</v>
      </c>
      <c r="L31" s="27"/>
      <c r="M31" s="28"/>
    </row>
    <row r="32" spans="2:13" x14ac:dyDescent="0.25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758784.8</v>
      </c>
      <c r="J32" s="26">
        <v>210773555</v>
      </c>
      <c r="L32" s="27"/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758784.8</v>
      </c>
      <c r="J33" s="26">
        <v>210773555</v>
      </c>
      <c r="L33" s="27"/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758784.8</v>
      </c>
      <c r="J34" s="26">
        <v>210773555</v>
      </c>
      <c r="L34" s="27"/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758784.8</v>
      </c>
      <c r="J35" s="26">
        <v>210773555</v>
      </c>
      <c r="L35" s="27"/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758784.8</v>
      </c>
      <c r="J36" s="26">
        <v>210773555</v>
      </c>
      <c r="L36" s="27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O44"/>
  <sheetViews>
    <sheetView workbookViewId="0">
      <selection activeCell="J15" sqref="J15:J16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28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585689.80000000005</v>
      </c>
      <c r="D7" s="24">
        <v>162691606</v>
      </c>
      <c r="E7" s="9" t="s">
        <v>21</v>
      </c>
      <c r="F7" s="10"/>
      <c r="G7" s="25">
        <v>0</v>
      </c>
      <c r="H7" s="11"/>
      <c r="I7" s="8">
        <f>+ROUND(J7*3.6/1000,1)</f>
        <v>231240.5</v>
      </c>
      <c r="J7" s="26">
        <v>64233478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190722.9</v>
      </c>
      <c r="D8" s="24">
        <v>52978592</v>
      </c>
      <c r="E8" s="9" t="s">
        <v>21</v>
      </c>
      <c r="F8" s="10"/>
      <c r="G8" s="25">
        <v>0</v>
      </c>
      <c r="H8" s="11"/>
      <c r="I8" s="8">
        <f t="shared" ref="I8:I37" si="1">+ROUND(J8*3.6/1000,1)</f>
        <v>38937.199999999997</v>
      </c>
      <c r="J8" s="26">
        <v>10815876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37772.1</v>
      </c>
      <c r="J9" s="26">
        <v>10492246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36601</v>
      </c>
      <c r="J10" s="26">
        <v>10166947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35145.1</v>
      </c>
      <c r="J11" s="26">
        <v>9762523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33484</v>
      </c>
      <c r="J12" s="26">
        <v>9301118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31656</v>
      </c>
      <c r="J13" s="26">
        <v>8793323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30662.5</v>
      </c>
      <c r="J14" s="26">
        <v>8517349</v>
      </c>
      <c r="L14" s="27"/>
      <c r="M14" s="27"/>
    </row>
    <row r="15" spans="2:15" x14ac:dyDescent="0.25">
      <c r="B15" s="12">
        <v>9</v>
      </c>
      <c r="C15" s="8">
        <f t="shared" si="0"/>
        <v>130260.4</v>
      </c>
      <c r="D15" s="24">
        <v>36183451</v>
      </c>
      <c r="E15" s="9" t="s">
        <v>29</v>
      </c>
      <c r="F15" s="8">
        <f t="shared" ref="F15" si="2">+ROUND(G15*3.6/1000,1)</f>
        <v>2307660.2000000002</v>
      </c>
      <c r="G15" s="25">
        <v>641016720</v>
      </c>
      <c r="H15" s="11"/>
      <c r="I15" s="8">
        <f t="shared" si="1"/>
        <v>2206415.6</v>
      </c>
      <c r="J15" s="26">
        <v>612893213</v>
      </c>
      <c r="L15" s="27"/>
      <c r="M15" s="27"/>
    </row>
    <row r="16" spans="2:15" x14ac:dyDescent="0.25">
      <c r="B16" s="12">
        <v>10</v>
      </c>
      <c r="C16" s="8">
        <f t="shared" si="0"/>
        <v>53692.6</v>
      </c>
      <c r="D16" s="24">
        <v>14914604</v>
      </c>
      <c r="E16" s="9" t="s">
        <v>29</v>
      </c>
      <c r="F16" s="10"/>
      <c r="G16" s="25">
        <v>0</v>
      </c>
      <c r="H16" s="11"/>
      <c r="I16" s="8">
        <f t="shared" si="1"/>
        <v>2151889.1</v>
      </c>
      <c r="J16" s="26">
        <v>597746961</v>
      </c>
      <c r="L16" s="27"/>
      <c r="M16" s="27"/>
    </row>
    <row r="17" spans="2:13" x14ac:dyDescent="0.25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2150944</v>
      </c>
      <c r="J17" s="26">
        <v>597484453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2147857.6</v>
      </c>
      <c r="J18" s="26">
        <v>596627120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2146962</v>
      </c>
      <c r="J19" s="26">
        <v>596378321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2145803.7999999998</v>
      </c>
      <c r="J20" s="26">
        <v>596056611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2144529.2999999998</v>
      </c>
      <c r="J21" s="26">
        <v>595702572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2143406.7999999998</v>
      </c>
      <c r="J22" s="26">
        <v>595390771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2142275.7999999998</v>
      </c>
      <c r="J23" s="26">
        <v>595076611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2141209.9</v>
      </c>
      <c r="J24" s="26">
        <v>594780520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2140190.4</v>
      </c>
      <c r="J25" s="26">
        <v>594497330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2139605.7999999998</v>
      </c>
      <c r="J26" s="26">
        <v>594334955</v>
      </c>
      <c r="L26" s="27"/>
    </row>
    <row r="27" spans="2:13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2139085.2999999998</v>
      </c>
      <c r="J27" s="26">
        <v>594190373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2138274.7999999998</v>
      </c>
      <c r="J28" s="26">
        <v>593965217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2137780.1</v>
      </c>
      <c r="J29" s="26">
        <v>593827804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2137244.6</v>
      </c>
      <c r="J30" s="26">
        <v>593679066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2136744.7000000002</v>
      </c>
      <c r="J31" s="26">
        <v>593540202</v>
      </c>
      <c r="L31" s="27"/>
      <c r="M31" s="28"/>
    </row>
    <row r="32" spans="2:13" x14ac:dyDescent="0.25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2136228.5</v>
      </c>
      <c r="J32" s="26">
        <v>593396798</v>
      </c>
      <c r="L32" s="27"/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2135727.2999999998</v>
      </c>
      <c r="J33" s="26">
        <v>593257580</v>
      </c>
      <c r="L33" s="27"/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2135223.9</v>
      </c>
      <c r="J34" s="26">
        <v>593117738</v>
      </c>
      <c r="L34" s="27"/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2134075.5</v>
      </c>
      <c r="J35" s="26">
        <v>592798739</v>
      </c>
      <c r="L35" s="27"/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2132894.5</v>
      </c>
      <c r="J36" s="26">
        <v>592470686</v>
      </c>
      <c r="L36" s="27"/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2131346.5</v>
      </c>
      <c r="J37" s="26">
        <v>592040695</v>
      </c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44"/>
  <sheetViews>
    <sheetView workbookViewId="0">
      <selection activeCell="D22" sqref="D22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27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2390162.9</v>
      </c>
      <c r="J7" s="26">
        <v>663934128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2389376.7999999998</v>
      </c>
      <c r="J8" s="26">
        <v>663715775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2388726.7999999998</v>
      </c>
      <c r="J9" s="26">
        <v>663535230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2388340.5</v>
      </c>
      <c r="J10" s="26">
        <v>663427922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2387896.4</v>
      </c>
      <c r="J11" s="26">
        <v>663304565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2387277.7999999998</v>
      </c>
      <c r="J12" s="26">
        <v>663132728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2386884.1</v>
      </c>
      <c r="J13" s="26">
        <v>663023357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2386422.1</v>
      </c>
      <c r="J14" s="26">
        <v>662895038</v>
      </c>
      <c r="L14" s="27"/>
      <c r="M14" s="27"/>
    </row>
    <row r="15" spans="2:15" x14ac:dyDescent="0.2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2385851.2000000002</v>
      </c>
      <c r="J15" s="26">
        <v>662736445</v>
      </c>
      <c r="L15" s="27"/>
      <c r="M15" s="27"/>
    </row>
    <row r="16" spans="2:15" x14ac:dyDescent="0.2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2385235.2999999998</v>
      </c>
      <c r="J16" s="26">
        <v>662565351</v>
      </c>
      <c r="L16" s="27"/>
      <c r="M16" s="27"/>
    </row>
    <row r="17" spans="2:13" x14ac:dyDescent="0.25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2384386.4</v>
      </c>
      <c r="J17" s="26">
        <v>662329561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2383550.2000000002</v>
      </c>
      <c r="J18" s="26">
        <v>662097288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2383184.4</v>
      </c>
      <c r="J19" s="26">
        <v>661995665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2382624.5</v>
      </c>
      <c r="J20" s="26">
        <v>661840138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2382213.2000000002</v>
      </c>
      <c r="J21" s="26">
        <v>661725876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2381771</v>
      </c>
      <c r="J22" s="26">
        <v>661603059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2381536.7999999998</v>
      </c>
      <c r="J23" s="26">
        <v>661538007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2381136.5</v>
      </c>
      <c r="J24" s="26">
        <v>661426811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2380601.6</v>
      </c>
      <c r="J25" s="26">
        <v>661278229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2379900.5</v>
      </c>
      <c r="J26" s="26">
        <v>661083479</v>
      </c>
      <c r="L26" s="27"/>
    </row>
    <row r="27" spans="2:13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2379227.5</v>
      </c>
      <c r="J27" s="26">
        <v>660896535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2378541.7000000002</v>
      </c>
      <c r="J28" s="26">
        <v>660706033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2377449.6</v>
      </c>
      <c r="J29" s="26">
        <v>660402674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2376190.2000000002</v>
      </c>
      <c r="J30" s="26">
        <v>660052823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2375159.2000000002</v>
      </c>
      <c r="J31" s="26">
        <v>659766442</v>
      </c>
      <c r="L31" s="27"/>
      <c r="M31" s="28"/>
    </row>
    <row r="32" spans="2:13" x14ac:dyDescent="0.25">
      <c r="B32" s="12">
        <v>26</v>
      </c>
      <c r="C32" s="8">
        <f t="shared" si="0"/>
        <v>367100.4</v>
      </c>
      <c r="D32" s="24">
        <v>101972338</v>
      </c>
      <c r="E32" s="9" t="s">
        <v>21</v>
      </c>
      <c r="F32" s="10"/>
      <c r="G32" s="25">
        <v>0</v>
      </c>
      <c r="H32" s="11"/>
      <c r="I32" s="8">
        <f t="shared" si="1"/>
        <v>2005961.2</v>
      </c>
      <c r="J32" s="26">
        <v>557211455</v>
      </c>
      <c r="L32" s="27"/>
      <c r="M32" s="28"/>
    </row>
    <row r="33" spans="2:13" x14ac:dyDescent="0.25">
      <c r="B33" s="12">
        <v>27</v>
      </c>
      <c r="C33" s="8">
        <f t="shared" si="0"/>
        <v>585689.80000000005</v>
      </c>
      <c r="D33" s="24">
        <v>162691606</v>
      </c>
      <c r="E33" s="9" t="s">
        <v>21</v>
      </c>
      <c r="F33" s="10"/>
      <c r="G33" s="25">
        <v>0</v>
      </c>
      <c r="H33" s="11"/>
      <c r="I33" s="8">
        <f t="shared" si="1"/>
        <v>1417999.9</v>
      </c>
      <c r="J33" s="26">
        <v>393888874</v>
      </c>
      <c r="L33" s="27"/>
      <c r="M33" s="28"/>
    </row>
    <row r="34" spans="2:13" x14ac:dyDescent="0.25">
      <c r="B34" s="12">
        <v>28</v>
      </c>
      <c r="C34" s="8">
        <f t="shared" si="0"/>
        <v>585689.80000000005</v>
      </c>
      <c r="D34" s="24">
        <v>162691606</v>
      </c>
      <c r="E34" s="9" t="s">
        <v>21</v>
      </c>
      <c r="F34" s="10"/>
      <c r="G34" s="25">
        <v>0</v>
      </c>
      <c r="H34" s="11"/>
      <c r="I34" s="8">
        <f t="shared" si="1"/>
        <v>829700</v>
      </c>
      <c r="J34" s="26">
        <v>230472236</v>
      </c>
      <c r="L34" s="27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  <c r="L35" s="27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  <c r="L36" s="27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44"/>
  <sheetViews>
    <sheetView topLeftCell="A13" workbookViewId="0">
      <selection activeCell="E46" sqref="E46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25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2407493.1</v>
      </c>
      <c r="J7" s="26">
        <v>668748091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7" si="1">+ROUND(J8*3.6/1000,1)</f>
        <v>2407493.1</v>
      </c>
      <c r="J8" s="26">
        <v>668748091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2407493.1</v>
      </c>
      <c r="J9" s="26">
        <v>668748091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2407493.1</v>
      </c>
      <c r="J10" s="26">
        <v>668748091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2407493.1</v>
      </c>
      <c r="J11" s="26">
        <v>668748091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2407493.1</v>
      </c>
      <c r="J12" s="26">
        <v>668748091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2407493.1</v>
      </c>
      <c r="J13" s="26">
        <v>668748091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2407493.1</v>
      </c>
      <c r="J14" s="26">
        <v>668748091</v>
      </c>
      <c r="L14" s="27"/>
      <c r="M14" s="27"/>
    </row>
    <row r="15" spans="2:15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2405851.4</v>
      </c>
      <c r="J15" s="26">
        <v>668292067</v>
      </c>
      <c r="L15" s="27"/>
      <c r="M15" s="27"/>
    </row>
    <row r="16" spans="2:15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2405851.4</v>
      </c>
      <c r="J16" s="26">
        <v>668292067</v>
      </c>
      <c r="L16" s="27"/>
      <c r="M16" s="27"/>
    </row>
    <row r="17" spans="2:13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2405851.4</v>
      </c>
      <c r="J17" s="26">
        <v>668292067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2405851.4</v>
      </c>
      <c r="J18" s="26">
        <v>668292067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2405851.4</v>
      </c>
      <c r="J19" s="26">
        <v>668292067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2405851.4</v>
      </c>
      <c r="J20" s="26">
        <v>668292067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2398410.4</v>
      </c>
      <c r="J21" s="26">
        <v>666225109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2397561.7000000002</v>
      </c>
      <c r="J22" s="26">
        <v>665989357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2396854.6</v>
      </c>
      <c r="J23" s="26">
        <v>665792941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2396362.1</v>
      </c>
      <c r="J24" s="26">
        <v>665656144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2396039.2999999998</v>
      </c>
      <c r="J25" s="26">
        <v>665566475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2395522.7999999998</v>
      </c>
      <c r="J26" s="26">
        <v>665423003</v>
      </c>
      <c r="L26" s="27"/>
    </row>
    <row r="27" spans="2:13" x14ac:dyDescent="0.25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2395056.2999999998</v>
      </c>
      <c r="J27" s="26">
        <v>665293429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2394591.7999999998</v>
      </c>
      <c r="J28" s="26">
        <v>665164386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2394132</v>
      </c>
      <c r="J29" s="26">
        <v>665036673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2393678.2000000002</v>
      </c>
      <c r="J30" s="26">
        <v>664910614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2393234</v>
      </c>
      <c r="J31" s="26">
        <v>664787228</v>
      </c>
      <c r="L31" s="27"/>
      <c r="M31" s="28"/>
    </row>
    <row r="32" spans="2:13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2392862.5</v>
      </c>
      <c r="J32" s="26">
        <v>664684040</v>
      </c>
      <c r="L32" s="27"/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2392441.1</v>
      </c>
      <c r="J33" s="26">
        <v>664566960</v>
      </c>
      <c r="L33" s="27"/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2392027.1</v>
      </c>
      <c r="J34" s="26">
        <v>664451982</v>
      </c>
      <c r="L34" s="27"/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2391626.7000000002</v>
      </c>
      <c r="J35" s="26">
        <v>664340755</v>
      </c>
      <c r="L35" s="27"/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2391230.1</v>
      </c>
      <c r="J36" s="26">
        <v>664230587</v>
      </c>
      <c r="L36" s="27"/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2390800.4</v>
      </c>
      <c r="J37" s="26">
        <v>664111218</v>
      </c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O44"/>
  <sheetViews>
    <sheetView topLeftCell="A22" workbookViewId="0">
      <selection activeCell="E37" sqref="E37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24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32411.9</v>
      </c>
      <c r="J7" s="26">
        <v>9003294</v>
      </c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7" si="1">+ROUND(J8*3.6/1000,1)</f>
        <v>32411.9</v>
      </c>
      <c r="J8" s="26">
        <v>9003294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L14" s="27"/>
      <c r="M14" s="27"/>
    </row>
    <row r="15" spans="2:15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L15" s="27"/>
      <c r="M15" s="27"/>
    </row>
    <row r="16" spans="2:15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L16" s="27"/>
      <c r="M16" s="27"/>
    </row>
    <row r="17" spans="2:13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32411.9</v>
      </c>
      <c r="J18" s="26">
        <v>9003294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32411.9</v>
      </c>
      <c r="J20" s="26">
        <v>9003294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L26" s="27"/>
    </row>
    <row r="27" spans="2:13" x14ac:dyDescent="0.25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32411.9</v>
      </c>
      <c r="J27" s="26">
        <v>9003294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L31" s="27"/>
      <c r="M31" s="28"/>
    </row>
    <row r="32" spans="2:13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L32" s="27"/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L33" s="27"/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  <c r="L34" s="27"/>
    </row>
    <row r="35" spans="2:13" x14ac:dyDescent="0.25">
      <c r="B35" s="12">
        <v>29</v>
      </c>
      <c r="C35" s="8">
        <f t="shared" si="0"/>
        <v>1558.7</v>
      </c>
      <c r="D35" s="24">
        <v>432986</v>
      </c>
      <c r="E35" s="9" t="s">
        <v>26</v>
      </c>
      <c r="F35" s="10"/>
      <c r="G35" s="25">
        <v>833174913</v>
      </c>
      <c r="H35" s="11"/>
      <c r="I35" s="8">
        <f t="shared" si="1"/>
        <v>2669560.9</v>
      </c>
      <c r="J35" s="26">
        <v>741544683</v>
      </c>
      <c r="L35" s="27"/>
    </row>
    <row r="36" spans="2:13" x14ac:dyDescent="0.25">
      <c r="B36" s="12">
        <v>30</v>
      </c>
      <c r="C36" s="8">
        <f t="shared" si="0"/>
        <v>260150</v>
      </c>
      <c r="D36" s="24">
        <v>72263889</v>
      </c>
      <c r="E36" s="9" t="s">
        <v>26</v>
      </c>
      <c r="F36" s="10"/>
      <c r="G36" s="25">
        <v>0</v>
      </c>
      <c r="H36" s="11"/>
      <c r="I36" s="8">
        <f t="shared" si="1"/>
        <v>2407493.1</v>
      </c>
      <c r="J36" s="26">
        <v>668748091</v>
      </c>
      <c r="L36" s="27"/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2407493.1</v>
      </c>
      <c r="J37" s="26">
        <v>668748091</v>
      </c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O44"/>
  <sheetViews>
    <sheetView topLeftCell="A4" workbookViewId="0">
      <selection activeCell="E7" sqref="E7:E36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23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32411.9</v>
      </c>
      <c r="J7" s="26">
        <v>9003294</v>
      </c>
      <c r="L7" s="27"/>
      <c r="M7" s="27"/>
    </row>
    <row r="8" spans="2:15" x14ac:dyDescent="0.25">
      <c r="B8" s="12">
        <v>2</v>
      </c>
      <c r="C8" s="8">
        <f t="shared" ref="C8:C36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6" si="1">+ROUND(J8*3.6/1000,1)</f>
        <v>32411.9</v>
      </c>
      <c r="J8" s="26">
        <v>9003294</v>
      </c>
      <c r="L8" s="27"/>
      <c r="M8" s="27"/>
    </row>
    <row r="9" spans="2:15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L9" s="27"/>
      <c r="M9" s="27"/>
    </row>
    <row r="10" spans="2:15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L14" s="27"/>
      <c r="M14" s="27"/>
    </row>
    <row r="15" spans="2:15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L15" s="27"/>
      <c r="M15" s="27"/>
    </row>
    <row r="16" spans="2:15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L16" s="27"/>
      <c r="M16" s="27"/>
    </row>
    <row r="17" spans="2:13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L17" s="27"/>
      <c r="M17" s="27"/>
    </row>
    <row r="18" spans="2:13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32411.9</v>
      </c>
      <c r="J18" s="26">
        <v>9003294</v>
      </c>
      <c r="L18" s="27"/>
      <c r="M18" s="27"/>
    </row>
    <row r="19" spans="2:13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L19" s="27"/>
      <c r="M19" s="27"/>
    </row>
    <row r="20" spans="2:13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32411.9</v>
      </c>
      <c r="J20" s="26">
        <v>9003294</v>
      </c>
      <c r="L20" s="27"/>
    </row>
    <row r="21" spans="2:13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L21" s="27"/>
    </row>
    <row r="22" spans="2:13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L22" s="27"/>
    </row>
    <row r="23" spans="2:13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L23" s="27"/>
    </row>
    <row r="24" spans="2:13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L24" s="27"/>
    </row>
    <row r="25" spans="2:13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L25" s="27"/>
    </row>
    <row r="26" spans="2:13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L26" s="27"/>
    </row>
    <row r="27" spans="2:13" x14ac:dyDescent="0.25">
      <c r="B27" s="12">
        <v>21</v>
      </c>
      <c r="C27" s="8">
        <f t="shared" ref="C27" si="2">+ROUND(D27*3.6/1000,1)</f>
        <v>0</v>
      </c>
      <c r="D27" s="24">
        <v>0</v>
      </c>
      <c r="E27" s="9" t="s">
        <v>26</v>
      </c>
      <c r="F27" s="10"/>
      <c r="G27" s="25">
        <v>0</v>
      </c>
      <c r="H27" s="11"/>
      <c r="I27" s="8">
        <f t="shared" ref="I27" si="3">+ROUND(J27*3.6/1000,1)</f>
        <v>32411.9</v>
      </c>
      <c r="J27" s="26">
        <v>9003294</v>
      </c>
      <c r="L27" s="27"/>
    </row>
    <row r="28" spans="2:13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L28" s="27"/>
    </row>
    <row r="29" spans="2:13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L29" s="27"/>
    </row>
    <row r="30" spans="2:13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L30" s="27"/>
      <c r="M30" s="28"/>
    </row>
    <row r="31" spans="2:13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L31" s="27"/>
      <c r="M31" s="28"/>
    </row>
    <row r="32" spans="2:13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L32" s="27"/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L33" s="27"/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  <c r="L34" s="27"/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32411.9</v>
      </c>
      <c r="J35" s="26">
        <v>9003294</v>
      </c>
      <c r="L35" s="27"/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32411.9</v>
      </c>
      <c r="J36" s="26">
        <v>9003294</v>
      </c>
      <c r="L36" s="27"/>
    </row>
    <row r="37" spans="2:13" x14ac:dyDescent="0.25">
      <c r="B37" s="12"/>
      <c r="C37" s="8"/>
      <c r="D37" s="24"/>
      <c r="E37" s="9"/>
      <c r="F37" s="10"/>
      <c r="G37" s="25"/>
      <c r="H37" s="11"/>
      <c r="I37" s="8"/>
      <c r="J37" s="26"/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"/>
  <dimension ref="B3:O44"/>
  <sheetViews>
    <sheetView topLeftCell="A4" workbookViewId="0">
      <selection activeCell="E8" sqref="E8:E37"/>
    </sheetView>
  </sheetViews>
  <sheetFormatPr defaultRowHeight="15" x14ac:dyDescent="0.25"/>
  <cols>
    <col min="1" max="1" width="9.140625" style="30"/>
    <col min="2" max="2" width="12.42578125" style="30" customWidth="1"/>
    <col min="3" max="3" width="17.140625" style="30" customWidth="1"/>
    <col min="4" max="4" width="16.28515625" style="30" customWidth="1"/>
    <col min="5" max="5" width="20.42578125" style="30" customWidth="1"/>
    <col min="6" max="6" width="13.85546875" style="30" customWidth="1"/>
    <col min="7" max="7" width="17.7109375" style="30" customWidth="1"/>
    <col min="8" max="8" width="16.28515625" style="30" customWidth="1"/>
    <col min="9" max="10" width="15.85546875" style="30" customWidth="1"/>
    <col min="11" max="11" width="15.140625" style="30" customWidth="1"/>
    <col min="12" max="12" width="12.7109375" style="30" customWidth="1"/>
    <col min="13" max="13" width="3" style="30" customWidth="1"/>
    <col min="14" max="14" width="11.5703125" style="30" customWidth="1"/>
    <col min="15" max="15" width="9.140625" style="30"/>
    <col min="16" max="16" width="10" style="30" customWidth="1"/>
    <col min="17" max="16384" width="9.140625" style="30"/>
  </cols>
  <sheetData>
    <row r="3" spans="2:15" ht="72" customHeight="1" x14ac:dyDescent="0.25">
      <c r="D3" s="74" t="s">
        <v>22</v>
      </c>
      <c r="E3" s="74"/>
      <c r="F3" s="74"/>
      <c r="G3" s="74"/>
      <c r="H3" s="74"/>
      <c r="I3" s="74"/>
      <c r="J3" s="74"/>
    </row>
    <row r="4" spans="2:15" ht="18" customHeight="1" thickBot="1" x14ac:dyDescent="0.45">
      <c r="D4" s="31"/>
      <c r="E4" s="32"/>
      <c r="F4" s="32"/>
      <c r="G4" s="32"/>
      <c r="H4" s="32"/>
      <c r="I4" s="32"/>
      <c r="J4" s="32"/>
    </row>
    <row r="5" spans="2:15" ht="15" customHeight="1" x14ac:dyDescent="0.25">
      <c r="B5" s="75" t="s">
        <v>0</v>
      </c>
      <c r="C5" s="77" t="s">
        <v>1</v>
      </c>
      <c r="D5" s="77"/>
      <c r="E5" s="77"/>
      <c r="F5" s="78" t="s">
        <v>2</v>
      </c>
      <c r="G5" s="78"/>
      <c r="H5" s="78"/>
      <c r="I5" s="77" t="s">
        <v>3</v>
      </c>
      <c r="J5" s="79"/>
    </row>
    <row r="6" spans="2:15" ht="32.25" customHeight="1" thickBot="1" x14ac:dyDescent="0.3">
      <c r="B6" s="76"/>
      <c r="C6" s="33" t="s">
        <v>4</v>
      </c>
      <c r="D6" s="33" t="s">
        <v>5</v>
      </c>
      <c r="E6" s="34" t="s">
        <v>6</v>
      </c>
      <c r="F6" s="35" t="s">
        <v>4</v>
      </c>
      <c r="G6" s="35" t="s">
        <v>5</v>
      </c>
      <c r="H6" s="34" t="s">
        <v>7</v>
      </c>
      <c r="I6" s="33" t="s">
        <v>4</v>
      </c>
      <c r="J6" s="36" t="s">
        <v>5</v>
      </c>
    </row>
    <row r="7" spans="2:15" x14ac:dyDescent="0.25">
      <c r="B7" s="37">
        <v>1</v>
      </c>
      <c r="C7" s="38">
        <f>+ROUND(D7*3.6/1000,1)</f>
        <v>0</v>
      </c>
      <c r="D7" s="39">
        <v>0</v>
      </c>
      <c r="E7" s="9" t="s">
        <v>26</v>
      </c>
      <c r="F7" s="41"/>
      <c r="G7" s="42">
        <v>0</v>
      </c>
      <c r="H7" s="43"/>
      <c r="I7" s="38">
        <f>+ROUND(J7*3.6/1000,1)</f>
        <v>32411.9</v>
      </c>
      <c r="J7" s="44">
        <v>9003294</v>
      </c>
      <c r="L7" s="45"/>
      <c r="M7" s="45"/>
    </row>
    <row r="8" spans="2:15" x14ac:dyDescent="0.25">
      <c r="B8" s="46">
        <v>2</v>
      </c>
      <c r="C8" s="38">
        <f t="shared" ref="C8:C37" si="0">+ROUND(D8*3.6/1000,1)</f>
        <v>0</v>
      </c>
      <c r="D8" s="39">
        <v>0</v>
      </c>
      <c r="E8" s="9" t="s">
        <v>26</v>
      </c>
      <c r="F8" s="41"/>
      <c r="G8" s="42">
        <v>0</v>
      </c>
      <c r="H8" s="43"/>
      <c r="I8" s="38">
        <f t="shared" ref="I8:I37" si="1">+ROUND(J8*3.6/1000,1)</f>
        <v>32411.9</v>
      </c>
      <c r="J8" s="44">
        <v>9003294</v>
      </c>
      <c r="L8" s="45"/>
      <c r="M8" s="45"/>
    </row>
    <row r="9" spans="2:15" x14ac:dyDescent="0.25">
      <c r="B9" s="46">
        <v>3</v>
      </c>
      <c r="C9" s="38">
        <f t="shared" si="0"/>
        <v>0</v>
      </c>
      <c r="D9" s="39">
        <v>0</v>
      </c>
      <c r="E9" s="9" t="s">
        <v>26</v>
      </c>
      <c r="F9" s="41"/>
      <c r="G9" s="42">
        <v>0</v>
      </c>
      <c r="H9" s="43"/>
      <c r="I9" s="38">
        <f t="shared" si="1"/>
        <v>32411.9</v>
      </c>
      <c r="J9" s="44">
        <v>9003294</v>
      </c>
      <c r="L9" s="45"/>
      <c r="M9" s="45"/>
    </row>
    <row r="10" spans="2:15" x14ac:dyDescent="0.25">
      <c r="B10" s="46">
        <v>4</v>
      </c>
      <c r="C10" s="38">
        <f t="shared" si="0"/>
        <v>0</v>
      </c>
      <c r="D10" s="39">
        <v>0</v>
      </c>
      <c r="E10" s="9" t="s">
        <v>26</v>
      </c>
      <c r="F10" s="38"/>
      <c r="G10" s="39">
        <v>0</v>
      </c>
      <c r="H10" s="40"/>
      <c r="I10" s="38">
        <f t="shared" si="1"/>
        <v>32411.9</v>
      </c>
      <c r="J10" s="44">
        <v>9003294</v>
      </c>
      <c r="L10" s="45"/>
      <c r="M10" s="45"/>
      <c r="N10" s="45"/>
      <c r="O10" s="47"/>
    </row>
    <row r="11" spans="2:15" x14ac:dyDescent="0.25">
      <c r="B11" s="46">
        <v>5</v>
      </c>
      <c r="C11" s="38">
        <f t="shared" si="0"/>
        <v>0</v>
      </c>
      <c r="D11" s="39">
        <v>0</v>
      </c>
      <c r="E11" s="9" t="s">
        <v>26</v>
      </c>
      <c r="F11" s="38"/>
      <c r="G11" s="42">
        <v>0</v>
      </c>
      <c r="H11" s="43"/>
      <c r="I11" s="38">
        <f t="shared" si="1"/>
        <v>32411.9</v>
      </c>
      <c r="J11" s="44">
        <v>9003294</v>
      </c>
      <c r="L11" s="45"/>
      <c r="M11" s="45"/>
      <c r="N11" s="45"/>
      <c r="O11" s="47"/>
    </row>
    <row r="12" spans="2:15" x14ac:dyDescent="0.25">
      <c r="B12" s="46">
        <v>6</v>
      </c>
      <c r="C12" s="38">
        <f t="shared" si="0"/>
        <v>0</v>
      </c>
      <c r="D12" s="39">
        <v>0</v>
      </c>
      <c r="E12" s="9" t="s">
        <v>26</v>
      </c>
      <c r="F12" s="38"/>
      <c r="G12" s="42">
        <v>0</v>
      </c>
      <c r="H12" s="40"/>
      <c r="I12" s="38">
        <f t="shared" si="1"/>
        <v>32411.9</v>
      </c>
      <c r="J12" s="44">
        <v>9003294</v>
      </c>
      <c r="L12" s="45"/>
      <c r="M12" s="45"/>
      <c r="N12" s="45"/>
      <c r="O12" s="47"/>
    </row>
    <row r="13" spans="2:15" x14ac:dyDescent="0.25">
      <c r="B13" s="46">
        <v>7</v>
      </c>
      <c r="C13" s="38">
        <f t="shared" si="0"/>
        <v>0</v>
      </c>
      <c r="D13" s="39">
        <v>0</v>
      </c>
      <c r="E13" s="9" t="s">
        <v>26</v>
      </c>
      <c r="F13" s="41"/>
      <c r="G13" s="42">
        <v>0</v>
      </c>
      <c r="H13" s="43"/>
      <c r="I13" s="38">
        <f t="shared" si="1"/>
        <v>32411.9</v>
      </c>
      <c r="J13" s="44">
        <v>9003294</v>
      </c>
      <c r="L13" s="45"/>
      <c r="M13" s="45"/>
      <c r="N13" s="45"/>
      <c r="O13" s="47"/>
    </row>
    <row r="14" spans="2:15" x14ac:dyDescent="0.25">
      <c r="B14" s="46">
        <v>8</v>
      </c>
      <c r="C14" s="38">
        <f t="shared" si="0"/>
        <v>0</v>
      </c>
      <c r="D14" s="39">
        <v>0</v>
      </c>
      <c r="E14" s="9" t="s">
        <v>26</v>
      </c>
      <c r="F14" s="41"/>
      <c r="G14" s="42">
        <v>0</v>
      </c>
      <c r="H14" s="43"/>
      <c r="I14" s="38">
        <f t="shared" si="1"/>
        <v>32411.9</v>
      </c>
      <c r="J14" s="44">
        <v>9003294</v>
      </c>
      <c r="L14" s="45"/>
      <c r="M14" s="45"/>
    </row>
    <row r="15" spans="2:15" x14ac:dyDescent="0.25">
      <c r="B15" s="46">
        <v>9</v>
      </c>
      <c r="C15" s="38">
        <f t="shared" si="0"/>
        <v>0</v>
      </c>
      <c r="D15" s="39">
        <v>0</v>
      </c>
      <c r="E15" s="9" t="s">
        <v>26</v>
      </c>
      <c r="F15" s="41"/>
      <c r="G15" s="42">
        <v>0</v>
      </c>
      <c r="H15" s="43"/>
      <c r="I15" s="38">
        <f t="shared" si="1"/>
        <v>32411.9</v>
      </c>
      <c r="J15" s="44">
        <v>9003294</v>
      </c>
      <c r="L15" s="45"/>
      <c r="M15" s="45"/>
    </row>
    <row r="16" spans="2:15" x14ac:dyDescent="0.25">
      <c r="B16" s="46">
        <v>10</v>
      </c>
      <c r="C16" s="38">
        <f t="shared" si="0"/>
        <v>0</v>
      </c>
      <c r="D16" s="39">
        <v>0</v>
      </c>
      <c r="E16" s="9" t="s">
        <v>26</v>
      </c>
      <c r="F16" s="41"/>
      <c r="G16" s="42">
        <v>0</v>
      </c>
      <c r="H16" s="43"/>
      <c r="I16" s="38">
        <f t="shared" si="1"/>
        <v>32411.9</v>
      </c>
      <c r="J16" s="44">
        <v>9003294</v>
      </c>
      <c r="L16" s="45"/>
      <c r="M16" s="45"/>
    </row>
    <row r="17" spans="2:13" x14ac:dyDescent="0.25">
      <c r="B17" s="46">
        <v>11</v>
      </c>
      <c r="C17" s="38">
        <f t="shared" si="0"/>
        <v>0</v>
      </c>
      <c r="D17" s="39">
        <v>0</v>
      </c>
      <c r="E17" s="9" t="s">
        <v>26</v>
      </c>
      <c r="F17" s="41"/>
      <c r="G17" s="42">
        <v>0</v>
      </c>
      <c r="H17" s="43"/>
      <c r="I17" s="38">
        <f t="shared" si="1"/>
        <v>32411.9</v>
      </c>
      <c r="J17" s="44">
        <v>9003294</v>
      </c>
      <c r="L17" s="45"/>
      <c r="M17" s="45"/>
    </row>
    <row r="18" spans="2:13" x14ac:dyDescent="0.25">
      <c r="B18" s="46">
        <v>12</v>
      </c>
      <c r="C18" s="38">
        <f t="shared" si="0"/>
        <v>0</v>
      </c>
      <c r="D18" s="39">
        <v>0</v>
      </c>
      <c r="E18" s="9" t="s">
        <v>26</v>
      </c>
      <c r="F18" s="41"/>
      <c r="G18" s="42">
        <v>0</v>
      </c>
      <c r="H18" s="40"/>
      <c r="I18" s="38">
        <f t="shared" si="1"/>
        <v>32411.9</v>
      </c>
      <c r="J18" s="44">
        <v>9003294</v>
      </c>
      <c r="L18" s="45"/>
      <c r="M18" s="45"/>
    </row>
    <row r="19" spans="2:13" x14ac:dyDescent="0.25">
      <c r="B19" s="46">
        <v>13</v>
      </c>
      <c r="C19" s="38">
        <f t="shared" si="0"/>
        <v>0</v>
      </c>
      <c r="D19" s="39">
        <v>0</v>
      </c>
      <c r="E19" s="9" t="s">
        <v>26</v>
      </c>
      <c r="F19" s="41"/>
      <c r="G19" s="42">
        <v>0</v>
      </c>
      <c r="H19" s="43"/>
      <c r="I19" s="38">
        <f t="shared" si="1"/>
        <v>32411.9</v>
      </c>
      <c r="J19" s="44">
        <v>9003294</v>
      </c>
      <c r="L19" s="45"/>
      <c r="M19" s="45"/>
    </row>
    <row r="20" spans="2:13" x14ac:dyDescent="0.25">
      <c r="B20" s="46">
        <v>14</v>
      </c>
      <c r="C20" s="38">
        <f t="shared" si="0"/>
        <v>0</v>
      </c>
      <c r="D20" s="39">
        <v>0</v>
      </c>
      <c r="E20" s="9" t="s">
        <v>26</v>
      </c>
      <c r="F20" s="41"/>
      <c r="G20" s="42">
        <v>0</v>
      </c>
      <c r="H20" s="43"/>
      <c r="I20" s="38">
        <f t="shared" si="1"/>
        <v>32411.9</v>
      </c>
      <c r="J20" s="44">
        <v>9003294</v>
      </c>
      <c r="L20" s="45"/>
    </row>
    <row r="21" spans="2:13" x14ac:dyDescent="0.25">
      <c r="B21" s="46">
        <v>15</v>
      </c>
      <c r="C21" s="38">
        <f t="shared" si="0"/>
        <v>0</v>
      </c>
      <c r="D21" s="39">
        <v>0</v>
      </c>
      <c r="E21" s="9" t="s">
        <v>26</v>
      </c>
      <c r="F21" s="41"/>
      <c r="G21" s="42">
        <v>0</v>
      </c>
      <c r="H21" s="43"/>
      <c r="I21" s="38">
        <f t="shared" si="1"/>
        <v>32411.9</v>
      </c>
      <c r="J21" s="44">
        <v>9003294</v>
      </c>
      <c r="L21" s="45"/>
    </row>
    <row r="22" spans="2:13" x14ac:dyDescent="0.25">
      <c r="B22" s="46">
        <v>16</v>
      </c>
      <c r="C22" s="38">
        <f t="shared" si="0"/>
        <v>0</v>
      </c>
      <c r="D22" s="39">
        <v>0</v>
      </c>
      <c r="E22" s="9" t="s">
        <v>26</v>
      </c>
      <c r="F22" s="41"/>
      <c r="G22" s="42">
        <v>0</v>
      </c>
      <c r="H22" s="43"/>
      <c r="I22" s="38">
        <f t="shared" si="1"/>
        <v>32411.9</v>
      </c>
      <c r="J22" s="44">
        <v>9003294</v>
      </c>
      <c r="L22" s="45"/>
    </row>
    <row r="23" spans="2:13" x14ac:dyDescent="0.25">
      <c r="B23" s="46">
        <v>17</v>
      </c>
      <c r="C23" s="38">
        <f t="shared" si="0"/>
        <v>0</v>
      </c>
      <c r="D23" s="39">
        <v>0</v>
      </c>
      <c r="E23" s="9" t="s">
        <v>26</v>
      </c>
      <c r="F23" s="41"/>
      <c r="G23" s="42">
        <v>0</v>
      </c>
      <c r="H23" s="43"/>
      <c r="I23" s="38">
        <f t="shared" si="1"/>
        <v>32411.9</v>
      </c>
      <c r="J23" s="44">
        <v>9003294</v>
      </c>
      <c r="L23" s="45"/>
    </row>
    <row r="24" spans="2:13" x14ac:dyDescent="0.25">
      <c r="B24" s="46">
        <v>18</v>
      </c>
      <c r="C24" s="38">
        <f t="shared" si="0"/>
        <v>0</v>
      </c>
      <c r="D24" s="39">
        <v>0</v>
      </c>
      <c r="E24" s="9" t="s">
        <v>26</v>
      </c>
      <c r="F24" s="41"/>
      <c r="G24" s="42">
        <v>0</v>
      </c>
      <c r="H24" s="43"/>
      <c r="I24" s="38">
        <f t="shared" si="1"/>
        <v>32411.9</v>
      </c>
      <c r="J24" s="44">
        <v>9003294</v>
      </c>
      <c r="L24" s="45"/>
    </row>
    <row r="25" spans="2:13" x14ac:dyDescent="0.25">
      <c r="B25" s="46">
        <v>19</v>
      </c>
      <c r="C25" s="38">
        <f t="shared" si="0"/>
        <v>0</v>
      </c>
      <c r="D25" s="39">
        <v>0</v>
      </c>
      <c r="E25" s="9" t="s">
        <v>26</v>
      </c>
      <c r="F25" s="41"/>
      <c r="G25" s="42">
        <v>0</v>
      </c>
      <c r="H25" s="43"/>
      <c r="I25" s="38">
        <f t="shared" si="1"/>
        <v>32411.9</v>
      </c>
      <c r="J25" s="44">
        <v>9003294</v>
      </c>
      <c r="L25" s="45"/>
    </row>
    <row r="26" spans="2:13" x14ac:dyDescent="0.25">
      <c r="B26" s="46">
        <v>20</v>
      </c>
      <c r="C26" s="38">
        <f t="shared" si="0"/>
        <v>0</v>
      </c>
      <c r="D26" s="39">
        <v>0</v>
      </c>
      <c r="E26" s="9" t="s">
        <v>26</v>
      </c>
      <c r="F26" s="41"/>
      <c r="G26" s="42">
        <v>0</v>
      </c>
      <c r="H26" s="43"/>
      <c r="I26" s="38">
        <f t="shared" si="1"/>
        <v>32411.9</v>
      </c>
      <c r="J26" s="44">
        <v>9003294</v>
      </c>
      <c r="L26" s="45"/>
    </row>
    <row r="27" spans="2:13" x14ac:dyDescent="0.25">
      <c r="B27" s="46">
        <v>21</v>
      </c>
      <c r="C27" s="38">
        <f t="shared" si="0"/>
        <v>0</v>
      </c>
      <c r="D27" s="39">
        <v>0</v>
      </c>
      <c r="E27" s="9" t="s">
        <v>26</v>
      </c>
      <c r="F27" s="41"/>
      <c r="G27" s="42">
        <v>0</v>
      </c>
      <c r="H27" s="40"/>
      <c r="I27" s="38">
        <f t="shared" si="1"/>
        <v>32411.9</v>
      </c>
      <c r="J27" s="44">
        <v>9003294</v>
      </c>
      <c r="L27" s="45"/>
    </row>
    <row r="28" spans="2:13" x14ac:dyDescent="0.25">
      <c r="B28" s="46">
        <v>22</v>
      </c>
      <c r="C28" s="38">
        <f t="shared" si="0"/>
        <v>0</v>
      </c>
      <c r="D28" s="39">
        <v>0</v>
      </c>
      <c r="E28" s="9" t="s">
        <v>26</v>
      </c>
      <c r="F28" s="38"/>
      <c r="G28" s="42">
        <v>0</v>
      </c>
      <c r="H28" s="40"/>
      <c r="I28" s="38">
        <f t="shared" si="1"/>
        <v>32411.9</v>
      </c>
      <c r="J28" s="44">
        <v>9003294</v>
      </c>
      <c r="L28" s="45"/>
    </row>
    <row r="29" spans="2:13" x14ac:dyDescent="0.25">
      <c r="B29" s="46">
        <v>23</v>
      </c>
      <c r="C29" s="38">
        <f t="shared" si="0"/>
        <v>0</v>
      </c>
      <c r="D29" s="39">
        <v>0</v>
      </c>
      <c r="E29" s="9" t="s">
        <v>26</v>
      </c>
      <c r="F29" s="41"/>
      <c r="G29" s="42">
        <v>0</v>
      </c>
      <c r="H29" s="43"/>
      <c r="I29" s="38">
        <f t="shared" si="1"/>
        <v>32411.9</v>
      </c>
      <c r="J29" s="44">
        <v>9003294</v>
      </c>
      <c r="L29" s="45"/>
    </row>
    <row r="30" spans="2:13" x14ac:dyDescent="0.25">
      <c r="B30" s="46">
        <v>24</v>
      </c>
      <c r="C30" s="38">
        <f t="shared" si="0"/>
        <v>0</v>
      </c>
      <c r="D30" s="39">
        <v>0</v>
      </c>
      <c r="E30" s="9" t="s">
        <v>26</v>
      </c>
      <c r="F30" s="41"/>
      <c r="G30" s="42">
        <v>0</v>
      </c>
      <c r="H30" s="43"/>
      <c r="I30" s="38">
        <f t="shared" si="1"/>
        <v>32411.9</v>
      </c>
      <c r="J30" s="44">
        <v>9003294</v>
      </c>
      <c r="L30" s="45"/>
      <c r="M30" s="48"/>
    </row>
    <row r="31" spans="2:13" x14ac:dyDescent="0.25">
      <c r="B31" s="46">
        <v>25</v>
      </c>
      <c r="C31" s="38">
        <f t="shared" si="0"/>
        <v>0</v>
      </c>
      <c r="D31" s="39">
        <v>0</v>
      </c>
      <c r="E31" s="9" t="s">
        <v>26</v>
      </c>
      <c r="F31" s="41"/>
      <c r="G31" s="42">
        <v>0</v>
      </c>
      <c r="H31" s="43"/>
      <c r="I31" s="38">
        <f t="shared" si="1"/>
        <v>32411.9</v>
      </c>
      <c r="J31" s="44">
        <v>9003294</v>
      </c>
      <c r="L31" s="45"/>
      <c r="M31" s="48"/>
    </row>
    <row r="32" spans="2:13" x14ac:dyDescent="0.25">
      <c r="B32" s="46">
        <v>26</v>
      </c>
      <c r="C32" s="38">
        <f t="shared" si="0"/>
        <v>0</v>
      </c>
      <c r="D32" s="39">
        <v>0</v>
      </c>
      <c r="E32" s="9" t="s">
        <v>26</v>
      </c>
      <c r="F32" s="41"/>
      <c r="G32" s="42">
        <v>0</v>
      </c>
      <c r="H32" s="43"/>
      <c r="I32" s="38">
        <f t="shared" si="1"/>
        <v>32411.9</v>
      </c>
      <c r="J32" s="44">
        <v>9003294</v>
      </c>
      <c r="L32" s="45"/>
      <c r="M32" s="48"/>
    </row>
    <row r="33" spans="2:13" x14ac:dyDescent="0.25">
      <c r="B33" s="46">
        <v>27</v>
      </c>
      <c r="C33" s="38">
        <f t="shared" si="0"/>
        <v>0</v>
      </c>
      <c r="D33" s="39">
        <v>0</v>
      </c>
      <c r="E33" s="9" t="s">
        <v>26</v>
      </c>
      <c r="F33" s="41"/>
      <c r="G33" s="42">
        <v>0</v>
      </c>
      <c r="H33" s="43"/>
      <c r="I33" s="38">
        <f t="shared" si="1"/>
        <v>32411.9</v>
      </c>
      <c r="J33" s="44">
        <v>9003294</v>
      </c>
      <c r="L33" s="45"/>
      <c r="M33" s="48"/>
    </row>
    <row r="34" spans="2:13" x14ac:dyDescent="0.25">
      <c r="B34" s="46">
        <v>28</v>
      </c>
      <c r="C34" s="38">
        <f t="shared" si="0"/>
        <v>0</v>
      </c>
      <c r="D34" s="39">
        <v>0</v>
      </c>
      <c r="E34" s="9" t="s">
        <v>26</v>
      </c>
      <c r="F34" s="41"/>
      <c r="G34" s="42">
        <v>0</v>
      </c>
      <c r="H34" s="43"/>
      <c r="I34" s="38">
        <f t="shared" si="1"/>
        <v>32411.9</v>
      </c>
      <c r="J34" s="44">
        <v>9003294</v>
      </c>
      <c r="L34" s="45"/>
    </row>
    <row r="35" spans="2:13" x14ac:dyDescent="0.25">
      <c r="B35" s="46">
        <v>29</v>
      </c>
      <c r="C35" s="38">
        <f t="shared" si="0"/>
        <v>0</v>
      </c>
      <c r="D35" s="39">
        <v>0</v>
      </c>
      <c r="E35" s="9" t="s">
        <v>26</v>
      </c>
      <c r="F35" s="41"/>
      <c r="G35" s="42">
        <v>0</v>
      </c>
      <c r="H35" s="43"/>
      <c r="I35" s="38">
        <f t="shared" si="1"/>
        <v>32411.9</v>
      </c>
      <c r="J35" s="44">
        <v>9003294</v>
      </c>
      <c r="L35" s="45"/>
    </row>
    <row r="36" spans="2:13" x14ac:dyDescent="0.25">
      <c r="B36" s="46">
        <v>30</v>
      </c>
      <c r="C36" s="38">
        <f t="shared" si="0"/>
        <v>0</v>
      </c>
      <c r="D36" s="39">
        <v>0</v>
      </c>
      <c r="E36" s="9" t="s">
        <v>26</v>
      </c>
      <c r="F36" s="41"/>
      <c r="G36" s="42">
        <v>0</v>
      </c>
      <c r="H36" s="43"/>
      <c r="I36" s="38">
        <f t="shared" si="1"/>
        <v>32411.9</v>
      </c>
      <c r="J36" s="44">
        <v>9003294</v>
      </c>
      <c r="L36" s="45"/>
    </row>
    <row r="37" spans="2:13" x14ac:dyDescent="0.25">
      <c r="B37" s="46">
        <v>31</v>
      </c>
      <c r="C37" s="38">
        <f t="shared" si="0"/>
        <v>0</v>
      </c>
      <c r="D37" s="39">
        <v>0</v>
      </c>
      <c r="E37" s="9" t="s">
        <v>26</v>
      </c>
      <c r="F37" s="41"/>
      <c r="G37" s="42">
        <v>0</v>
      </c>
      <c r="H37" s="43"/>
      <c r="I37" s="38">
        <f t="shared" si="1"/>
        <v>32411.9</v>
      </c>
      <c r="J37" s="44">
        <v>9003294</v>
      </c>
      <c r="L37" s="45"/>
    </row>
    <row r="38" spans="2:13" ht="15.75" thickBot="1" x14ac:dyDescent="0.3">
      <c r="B38" s="49"/>
      <c r="C38" s="50"/>
      <c r="D38" s="50"/>
      <c r="E38" s="51"/>
      <c r="F38" s="52"/>
      <c r="G38" s="52"/>
      <c r="H38" s="53"/>
      <c r="I38" s="50"/>
      <c r="J38" s="50"/>
    </row>
    <row r="39" spans="2:13" x14ac:dyDescent="0.25">
      <c r="B39" s="54" t="s">
        <v>8</v>
      </c>
      <c r="C39" s="72" t="s">
        <v>18</v>
      </c>
      <c r="D39" s="72"/>
      <c r="E39" s="72"/>
      <c r="F39" s="73"/>
      <c r="G39" s="73"/>
      <c r="H39" s="73"/>
      <c r="I39" s="73"/>
      <c r="J39" s="55"/>
    </row>
    <row r="40" spans="2:13" ht="22.5" customHeight="1" x14ac:dyDescent="0.25">
      <c r="B40" s="56" t="s">
        <v>9</v>
      </c>
      <c r="C40" s="80" t="s">
        <v>10</v>
      </c>
      <c r="D40" s="80"/>
      <c r="E40" s="80"/>
      <c r="F40" s="80"/>
      <c r="G40" s="80"/>
      <c r="H40" s="80"/>
      <c r="I40" s="80"/>
      <c r="J40" s="57"/>
    </row>
    <row r="41" spans="2:13" ht="23.25" customHeight="1" x14ac:dyDescent="0.25">
      <c r="B41" s="56" t="s">
        <v>11</v>
      </c>
      <c r="C41" s="80" t="s">
        <v>12</v>
      </c>
      <c r="D41" s="80"/>
      <c r="E41" s="80"/>
      <c r="F41" s="81"/>
      <c r="G41" s="81"/>
      <c r="H41" s="81"/>
      <c r="I41" s="81"/>
      <c r="J41" s="57"/>
    </row>
    <row r="42" spans="2:13" x14ac:dyDescent="0.25">
      <c r="B42" s="56" t="s">
        <v>13</v>
      </c>
      <c r="C42" s="80" t="s">
        <v>14</v>
      </c>
      <c r="D42" s="80"/>
      <c r="E42" s="80"/>
      <c r="F42" s="80"/>
      <c r="G42" s="80"/>
      <c r="H42" s="80"/>
      <c r="I42" s="80"/>
      <c r="J42" s="57"/>
    </row>
    <row r="43" spans="2:13" x14ac:dyDescent="0.25">
      <c r="B43" s="56" t="s">
        <v>15</v>
      </c>
      <c r="C43" s="80" t="s">
        <v>19</v>
      </c>
      <c r="D43" s="80"/>
      <c r="E43" s="80"/>
      <c r="F43" s="80"/>
      <c r="G43" s="80"/>
      <c r="H43" s="80"/>
      <c r="I43" s="80"/>
      <c r="J43" s="57"/>
    </row>
    <row r="44" spans="2:13" ht="24.75" customHeight="1" thickBot="1" x14ac:dyDescent="0.3">
      <c r="B44" s="58" t="s">
        <v>16</v>
      </c>
      <c r="C44" s="82" t="s">
        <v>17</v>
      </c>
      <c r="D44" s="83"/>
      <c r="E44" s="82"/>
      <c r="F44" s="82"/>
      <c r="G44" s="82"/>
      <c r="H44" s="82"/>
      <c r="I44" s="82"/>
      <c r="J44" s="59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2"/>
  <dimension ref="B3:O44"/>
  <sheetViews>
    <sheetView workbookViewId="0">
      <selection activeCell="D22" sqref="D22"/>
    </sheetView>
  </sheetViews>
  <sheetFormatPr defaultRowHeight="15" x14ac:dyDescent="0.2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 x14ac:dyDescent="0.25">
      <c r="D3" s="66" t="s">
        <v>20</v>
      </c>
      <c r="E3" s="66"/>
      <c r="F3" s="66"/>
      <c r="G3" s="66"/>
      <c r="H3" s="66"/>
      <c r="I3" s="66"/>
      <c r="J3" s="66"/>
    </row>
    <row r="4" spans="2:15" ht="18" customHeight="1" thickBot="1" x14ac:dyDescent="0.45">
      <c r="D4" s="1"/>
      <c r="E4" s="2"/>
      <c r="F4" s="2"/>
      <c r="G4" s="2"/>
      <c r="H4" s="2"/>
      <c r="I4" s="2"/>
      <c r="J4" s="2"/>
    </row>
    <row r="5" spans="2:15" ht="15" customHeight="1" x14ac:dyDescent="0.25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 x14ac:dyDescent="0.3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25">
      <c r="B7" s="7">
        <v>1</v>
      </c>
      <c r="C7" s="8">
        <f>+ROUND(D7*3.6/1000,1)</f>
        <v>0</v>
      </c>
      <c r="D7" s="24"/>
      <c r="E7" s="9"/>
      <c r="F7" s="10"/>
      <c r="G7" s="25"/>
      <c r="H7" s="11"/>
      <c r="I7" s="8">
        <f>+ROUND(J7*3.6/1000,1)</f>
        <v>0</v>
      </c>
      <c r="J7" s="26"/>
      <c r="L7" s="27"/>
      <c r="M7" s="27"/>
    </row>
    <row r="8" spans="2:15" x14ac:dyDescent="0.25">
      <c r="B8" s="12">
        <v>2</v>
      </c>
      <c r="C8" s="8">
        <f t="shared" ref="C8:C37" si="0">+ROUND(D8*3.6/1000,1)</f>
        <v>0</v>
      </c>
      <c r="D8" s="24"/>
      <c r="E8" s="9"/>
      <c r="F8" s="10"/>
      <c r="G8" s="25"/>
      <c r="H8" s="11"/>
      <c r="I8" s="8">
        <f t="shared" ref="I8:I37" si="1">+ROUND(J8*3.6/1000,1)</f>
        <v>0</v>
      </c>
      <c r="J8" s="26"/>
      <c r="L8" s="27"/>
      <c r="M8" s="27"/>
    </row>
    <row r="9" spans="2:15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L9" s="27"/>
      <c r="M9" s="27"/>
    </row>
    <row r="10" spans="2:15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L10" s="27"/>
      <c r="M10" s="27"/>
      <c r="N10" s="27"/>
      <c r="O10" s="29"/>
    </row>
    <row r="11" spans="2:15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L11" s="27"/>
      <c r="M11" s="27"/>
      <c r="N11" s="27"/>
      <c r="O11" s="29"/>
    </row>
    <row r="12" spans="2:15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L12" s="27"/>
      <c r="M12" s="27"/>
      <c r="N12" s="27"/>
      <c r="O12" s="29"/>
    </row>
    <row r="13" spans="2:15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L13" s="27"/>
      <c r="M13" s="27"/>
      <c r="N13" s="27"/>
      <c r="O13" s="29"/>
    </row>
    <row r="14" spans="2:15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L14" s="27"/>
      <c r="M14" s="27"/>
    </row>
    <row r="15" spans="2:15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L15" s="27"/>
      <c r="M15" s="27"/>
    </row>
    <row r="16" spans="2:15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L16" s="27"/>
      <c r="M16" s="27"/>
    </row>
    <row r="17" spans="2:13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L17" s="27"/>
      <c r="M17" s="27"/>
    </row>
    <row r="18" spans="2:13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9"/>
      <c r="I18" s="8">
        <f t="shared" si="1"/>
        <v>0</v>
      </c>
      <c r="J18" s="26"/>
      <c r="L18" s="27"/>
      <c r="M18" s="27"/>
    </row>
    <row r="19" spans="2:13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L19" s="27"/>
      <c r="M19" s="27"/>
    </row>
    <row r="20" spans="2:13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11"/>
      <c r="I20" s="8">
        <f t="shared" si="1"/>
        <v>0</v>
      </c>
      <c r="J20" s="26"/>
      <c r="L20" s="27"/>
    </row>
    <row r="21" spans="2:13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L21" s="27"/>
    </row>
    <row r="22" spans="2:13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L22" s="27"/>
    </row>
    <row r="23" spans="2:13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L23" s="27"/>
    </row>
    <row r="24" spans="2:13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L24" s="27"/>
    </row>
    <row r="25" spans="2:13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L25" s="27"/>
    </row>
    <row r="26" spans="2:13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L26" s="27"/>
    </row>
    <row r="27" spans="2:13" x14ac:dyDescent="0.25">
      <c r="B27" s="12">
        <v>21</v>
      </c>
      <c r="C27" s="8">
        <f t="shared" si="0"/>
        <v>0</v>
      </c>
      <c r="D27" s="24"/>
      <c r="E27" s="9"/>
      <c r="F27" s="10"/>
      <c r="G27" s="25"/>
      <c r="H27" s="9"/>
      <c r="I27" s="8">
        <f t="shared" si="1"/>
        <v>0</v>
      </c>
      <c r="J27" s="26"/>
      <c r="L27" s="27"/>
    </row>
    <row r="28" spans="2:13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L28" s="27"/>
    </row>
    <row r="29" spans="2:13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L29" s="27"/>
    </row>
    <row r="30" spans="2:13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L30" s="27"/>
      <c r="M30" s="28"/>
    </row>
    <row r="31" spans="2:13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L31" s="27"/>
      <c r="M31" s="28"/>
    </row>
    <row r="32" spans="2:13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L32" s="27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L33" s="27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  <c r="L34" s="27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  <c r="L35" s="27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  <c r="L36" s="27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 x14ac:dyDescent="0.25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 x14ac:dyDescent="0.25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 x14ac:dyDescent="0.25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 x14ac:dyDescent="0.25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 x14ac:dyDescent="0.3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May 2018</vt:lpstr>
      <vt:lpstr>April 2018</vt:lpstr>
      <vt:lpstr>March 2018</vt:lpstr>
      <vt:lpstr>February 2018</vt:lpstr>
      <vt:lpstr>January 2018</vt:lpstr>
      <vt:lpstr>December 2017</vt:lpstr>
      <vt:lpstr>November 2017</vt:lpstr>
      <vt:lpstr>October 2017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2014-09-30T08:53:48Z</dcterms:created>
  <dcterms:modified xsi:type="dcterms:W3CDTF">2018-05-09T09:34:42Z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