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0" yWindow="0" windowWidth="2370" windowHeight="1170"/>
  </bookViews>
  <sheets>
    <sheet name="Settembre 2018" sheetId="43" r:id="rId1"/>
    <sheet name="Agosto 2018" sheetId="42" r:id="rId2"/>
    <sheet name="Luglio 2018" sheetId="41" r:id="rId3"/>
    <sheet name="Giugno 2018" sheetId="40" r:id="rId4"/>
    <sheet name="Maggio 2018" sheetId="39" r:id="rId5"/>
    <sheet name="Aprile 2018" sheetId="38" r:id="rId6"/>
    <sheet name="Marzo 2018" sheetId="37" r:id="rId7"/>
    <sheet name="Febbraio 2018" sheetId="36" r:id="rId8"/>
    <sheet name="Gennaio 2018" sheetId="35" r:id="rId9"/>
    <sheet name="Dicembre 2017" sheetId="34" r:id="rId10"/>
    <sheet name="Novembre 2017" sheetId="33" r:id="rId11"/>
    <sheet name="Ottobre 2017" sheetId="32" r:id="rId12"/>
    <sheet name="_Template" sheetId="31" r:id="rId13"/>
  </sheets>
  <calcPr calcId="125725"/>
</workbook>
</file>

<file path=xl/calcChain.xml><?xml version="1.0" encoding="utf-8"?>
<calcChain xmlns="http://schemas.openxmlformats.org/spreadsheetml/2006/main">
  <c r="I37" i="43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42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41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40" l="1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12" i="39" l="1"/>
  <c r="I11"/>
  <c r="I10"/>
  <c r="I37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C12"/>
  <c r="C11"/>
  <c r="C10"/>
  <c r="I9"/>
  <c r="C9"/>
  <c r="I8"/>
  <c r="C8"/>
  <c r="I7"/>
  <c r="C7"/>
  <c r="I36" i="38" l="1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F15" i="37" l="1"/>
  <c r="I37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4" i="36" l="1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5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4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27" i="33" l="1"/>
  <c r="I36" l="1"/>
  <c r="C36"/>
  <c r="I35"/>
  <c r="C35"/>
  <c r="I34"/>
  <c r="C34"/>
  <c r="I33"/>
  <c r="C33"/>
  <c r="I32"/>
  <c r="C32"/>
  <c r="I31"/>
  <c r="C31"/>
  <c r="I30"/>
  <c r="C30"/>
  <c r="I29"/>
  <c r="C29"/>
  <c r="I28"/>
  <c r="C28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2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C7" i="31"/>
  <c r="I7"/>
  <c r="C8"/>
  <c r="I8"/>
  <c r="C9"/>
  <c r="I9"/>
  <c r="C10"/>
  <c r="I10"/>
  <c r="C11"/>
  <c r="I11"/>
  <c r="C12"/>
  <c r="I12"/>
  <c r="C13"/>
  <c r="I13"/>
  <c r="C14"/>
  <c r="I14"/>
  <c r="C15"/>
  <c r="I15"/>
  <c r="C16"/>
  <c r="I16"/>
  <c r="C17"/>
  <c r="I17"/>
  <c r="C18"/>
  <c r="I18"/>
  <c r="C19"/>
  <c r="I19"/>
  <c r="C20"/>
  <c r="I20"/>
  <c r="C21"/>
  <c r="I21"/>
  <c r="C22"/>
  <c r="I22"/>
  <c r="C23"/>
  <c r="I23"/>
  <c r="C24"/>
  <c r="I24"/>
  <c r="C25"/>
  <c r="I25"/>
  <c r="C26"/>
  <c r="I26"/>
  <c r="C27"/>
  <c r="I27"/>
  <c r="C28"/>
  <c r="I28"/>
  <c r="C29"/>
  <c r="I29"/>
  <c r="C30"/>
  <c r="I30"/>
  <c r="C31"/>
  <c r="I31"/>
  <c r="C32"/>
  <c r="I32"/>
  <c r="C33"/>
  <c r="I33"/>
  <c r="C34"/>
  <c r="I34"/>
  <c r="C35"/>
  <c r="I35"/>
  <c r="C36"/>
  <c r="I36"/>
  <c r="C37"/>
  <c r="I37"/>
</calcChain>
</file>

<file path=xl/sharedStrings.xml><?xml version="1.0" encoding="utf-8"?>
<sst xmlns="http://schemas.openxmlformats.org/spreadsheetml/2006/main" count="692" uniqueCount="35">
  <si>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</si>
  <si>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</si>
  <si>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</si>
  <si>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</si>
  <si>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</si>
  <si>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</si>
  <si>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</si>
  <si>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</si>
  <si>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</si>
  <si>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</si>
  <si>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</si>
  <si>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</si>
  <si>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</si>
  <si>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</si>
  <si>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</si>
  <si>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</si>
  <si>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</si>
  <si>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</si>
  <si>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</si>
  <si>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</si>
  <si>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</si>
  <si>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Provvisorio</t>
  </si>
  <si>
    <t>Terminale OLT Offshore LNG Toscana Ottobre 2017</t>
  </si>
  <si>
    <t>Terminale OLT Offshore LNG Toscana Novembre 2017</t>
  </si>
  <si>
    <t>Terminale OLT Offshore LNG Toscana Dicembre 2017</t>
  </si>
  <si>
    <t>Terminale OLT Offshore LNG Toscana Gennaio 2018</t>
  </si>
  <si>
    <t>Allocato</t>
  </si>
  <si>
    <t>Terminale OLT Offshore LNG Toscana Febbraio 2018</t>
  </si>
  <si>
    <t>Terminale OLT Offshore LNG Toscana Marzo 2018</t>
  </si>
  <si>
    <t>Terminale OLT Offshore LNG Toscana Aprile 2018</t>
  </si>
  <si>
    <t>Terminale OLT Offshore LNG Toscana Maggio 2018</t>
  </si>
  <si>
    <t>Terminale OLT Offshore LNG Toscana Giugno 2018</t>
  </si>
  <si>
    <t>Terminale OLT Offshore LNG Toscana Luglio 2018</t>
  </si>
  <si>
    <t>Terminale OLT Offshore LNG Toscana Agosto 2018</t>
  </si>
  <si>
    <t>Terminale OLT Offshore LNG Toscana Settembre 2018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</si>
</sst>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5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/>
    </xf>
    <xf numFmtId="3" fontId="17" fillId="0" borderId="9" xfId="1" applyNumberFormat="1" applyFont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3" fontId="17" fillId="0" borderId="1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16" fillId="3" borderId="12" xfId="1" applyFont="1" applyFill="1" applyBorder="1" applyAlignment="1">
      <alignment horizontal="center" vertical="center"/>
    </xf>
    <xf numFmtId="164" fontId="12" fillId="0" borderId="0" xfId="0" applyNumberFormat="1" applyFont="1"/>
    <xf numFmtId="166" fontId="12" fillId="0" borderId="0" xfId="0" applyNumberFormat="1" applyFont="1"/>
    <xf numFmtId="0" fontId="16" fillId="3" borderId="0" xfId="1" applyFont="1" applyFill="1" applyBorder="1" applyAlignment="1">
      <alignment vertical="center"/>
    </xf>
    <xf numFmtId="164" fontId="17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13" xfId="0" quotePrefix="1" applyFont="1" applyBorder="1" applyAlignment="1">
      <alignment horizontal="center" vertical="center" wrapText="1"/>
    </xf>
    <xf numFmtId="0" fontId="12" fillId="0" borderId="15" xfId="0" applyFont="1" applyBorder="1"/>
    <xf numFmtId="0" fontId="16" fillId="0" borderId="16" xfId="0" quotePrefix="1" applyFont="1" applyBorder="1" applyAlignment="1">
      <alignment horizontal="center" vertical="center" wrapText="1"/>
    </xf>
    <xf numFmtId="0" fontId="12" fillId="0" borderId="17" xfId="0" applyFont="1" applyBorder="1"/>
    <xf numFmtId="0" fontId="17" fillId="0" borderId="18" xfId="0" quotePrefix="1" applyFont="1" applyBorder="1" applyAlignment="1">
      <alignment horizontal="center" vertical="center" wrapText="1"/>
    </xf>
    <xf numFmtId="0" fontId="12" fillId="0" borderId="20" xfId="0" applyFont="1" applyBorder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7" fillId="0" borderId="19" xfId="0" quotePrefix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</cellXfs>
  <cellStyles count="10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 2" xfId="8"/>
    <cellStyle name="Testo avviso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44"/>
  <sheetViews>
    <sheetView tabSelected="1" workbookViewId="0">
      <selection activeCell="D9" sqref="D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34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 t="shared" ref="I7:I37" si="1">+ROUND(J7*3.6/1000,1)</f>
        <v>1580</v>
      </c>
      <c r="J7" s="26">
        <v>438889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si="1"/>
        <v>1580</v>
      </c>
      <c r="J8" s="26">
        <v>438889</v>
      </c>
      <c r="K8" s="29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1580</v>
      </c>
      <c r="J9" s="26">
        <v>438889</v>
      </c>
      <c r="K9" s="29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1580</v>
      </c>
      <c r="J10" s="26">
        <v>438889</v>
      </c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1580</v>
      </c>
      <c r="J11" s="26">
        <v>438889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1580</v>
      </c>
      <c r="J18" s="26">
        <v>438889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1580</v>
      </c>
      <c r="J20" s="26">
        <v>438889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1580</v>
      </c>
      <c r="J27" s="26">
        <v>438889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</row>
    <row r="37" spans="2:13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10"/>
  <dimension ref="B3:N44"/>
  <sheetViews>
    <sheetView topLeftCell="A13" workbookViewId="0">
      <selection activeCell="E47" sqref="E4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24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7" si="1">+ROUND(J7*3.6/1000,1)</f>
        <v>32411.9</v>
      </c>
      <c r="J7" s="26">
        <v>9003294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32411.9</v>
      </c>
      <c r="J8" s="26">
        <v>9003294</v>
      </c>
      <c r="K8" s="29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K9" s="29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32411.9</v>
      </c>
      <c r="J18" s="26">
        <v>9003294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32411.9</v>
      </c>
      <c r="J20" s="26">
        <v>9003294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32411.9</v>
      </c>
      <c r="J27" s="26">
        <v>9003294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</row>
    <row r="35" spans="2:13">
      <c r="B35" s="12">
        <v>29</v>
      </c>
      <c r="C35" s="8">
        <f t="shared" si="0"/>
        <v>1558.7</v>
      </c>
      <c r="D35" s="24">
        <v>432986</v>
      </c>
      <c r="E35" s="9" t="s">
        <v>26</v>
      </c>
      <c r="F35" s="10"/>
      <c r="G35" s="25">
        <v>833174913</v>
      </c>
      <c r="H35" s="11"/>
      <c r="I35" s="8">
        <f t="shared" si="1"/>
        <v>2669560.9</v>
      </c>
      <c r="J35" s="26">
        <v>741544683</v>
      </c>
    </row>
    <row r="36" spans="2:13">
      <c r="B36" s="12">
        <v>30</v>
      </c>
      <c r="C36" s="8">
        <f t="shared" si="0"/>
        <v>260150</v>
      </c>
      <c r="D36" s="24">
        <v>72263889</v>
      </c>
      <c r="E36" s="9" t="s">
        <v>26</v>
      </c>
      <c r="F36" s="10"/>
      <c r="G36" s="25">
        <v>0</v>
      </c>
      <c r="H36" s="11"/>
      <c r="I36" s="8">
        <f t="shared" si="1"/>
        <v>2407493.1</v>
      </c>
      <c r="J36" s="26">
        <v>668748091</v>
      </c>
    </row>
    <row r="37" spans="2:13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2407493.1</v>
      </c>
      <c r="J37" s="26">
        <v>668748091</v>
      </c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glio11"/>
  <dimension ref="B3:N44"/>
  <sheetViews>
    <sheetView topLeftCell="A4" workbookViewId="0">
      <selection activeCell="E7" sqref="E7:E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23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6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6" si="1">+ROUND(J7*3.6/1000,1)</f>
        <v>32411.9</v>
      </c>
      <c r="J7" s="26">
        <v>9003294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32411.9</v>
      </c>
      <c r="J8" s="26">
        <v>9003294</v>
      </c>
      <c r="K8" s="29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K9" s="29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32411.9</v>
      </c>
      <c r="J18" s="26">
        <v>9003294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32411.9</v>
      </c>
      <c r="J20" s="26">
        <v>9003294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11"/>
      <c r="I27" s="8">
        <f t="shared" ref="I27" si="2">+ROUND(J27*3.6/1000,1)</f>
        <v>32411.9</v>
      </c>
      <c r="J27" s="26">
        <v>9003294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32411.9</v>
      </c>
      <c r="J35" s="26">
        <v>9003294</v>
      </c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32411.9</v>
      </c>
      <c r="J36" s="26">
        <v>9003294</v>
      </c>
    </row>
    <row r="37" spans="2:13">
      <c r="B37" s="12"/>
      <c r="C37" s="8"/>
      <c r="D37" s="24"/>
      <c r="E37" s="9"/>
      <c r="F37" s="10"/>
      <c r="G37" s="25"/>
      <c r="H37" s="11"/>
      <c r="I37" s="8"/>
      <c r="J37" s="26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"/>
  <dimension ref="B3:N44"/>
  <sheetViews>
    <sheetView topLeftCell="A4" workbookViewId="0">
      <selection activeCell="E8" sqref="E8:E37"/>
    </sheetView>
  </sheetViews>
  <sheetFormatPr defaultRowHeight="15"/>
  <cols>
    <col min="1" max="1" width="9.140625" style="31"/>
    <col min="2" max="2" width="12.42578125" style="31" customWidth="1"/>
    <col min="3" max="3" width="17.140625" style="31" customWidth="1"/>
    <col min="4" max="4" width="11.42578125" style="31" customWidth="1"/>
    <col min="5" max="5" width="21" style="31" customWidth="1"/>
    <col min="6" max="6" width="13.85546875" style="31" customWidth="1"/>
    <col min="7" max="7" width="17.7109375" style="31" customWidth="1"/>
    <col min="8" max="8" width="14.42578125" style="31" customWidth="1"/>
    <col min="9" max="10" width="15.85546875" style="31" customWidth="1"/>
    <col min="11" max="11" width="11.42578125" style="31" customWidth="1"/>
    <col min="12" max="12" width="12.7109375" style="31" customWidth="1"/>
    <col min="13" max="13" width="14.7109375" style="31" customWidth="1"/>
    <col min="14" max="14" width="11.140625" style="31" customWidth="1"/>
    <col min="15" max="16384" width="9.140625" style="31"/>
  </cols>
  <sheetData>
    <row r="3" spans="2:14" ht="54" customHeight="1">
      <c r="D3" s="76" t="s">
        <v>22</v>
      </c>
      <c r="E3" s="76"/>
      <c r="F3" s="76"/>
      <c r="G3" s="76"/>
      <c r="H3" s="76"/>
      <c r="I3" s="76"/>
      <c r="J3" s="76"/>
    </row>
    <row r="4" spans="2:14" ht="27" thickBot="1">
      <c r="D4" s="32"/>
      <c r="E4" s="33"/>
      <c r="F4" s="33"/>
      <c r="G4" s="33"/>
      <c r="H4" s="33"/>
      <c r="I4" s="33"/>
      <c r="J4" s="33"/>
    </row>
    <row r="5" spans="2:14">
      <c r="B5" s="77" t="s">
        <v>19</v>
      </c>
      <c r="C5" s="79" t="s">
        <v>18</v>
      </c>
      <c r="D5" s="79"/>
      <c r="E5" s="79"/>
      <c r="F5" s="80" t="s">
        <v>17</v>
      </c>
      <c r="G5" s="80"/>
      <c r="H5" s="80"/>
      <c r="I5" s="79" t="s">
        <v>16</v>
      </c>
      <c r="J5" s="81"/>
    </row>
    <row r="6" spans="2:14" ht="26.25" thickBot="1">
      <c r="B6" s="78"/>
      <c r="C6" s="34" t="s">
        <v>0</v>
      </c>
      <c r="D6" s="34" t="s">
        <v>1</v>
      </c>
      <c r="E6" s="35" t="s">
        <v>15</v>
      </c>
      <c r="F6" s="36" t="s">
        <v>0</v>
      </c>
      <c r="G6" s="36" t="s">
        <v>1</v>
      </c>
      <c r="H6" s="37" t="s">
        <v>14</v>
      </c>
      <c r="I6" s="34" t="s">
        <v>0</v>
      </c>
      <c r="J6" s="38" t="s">
        <v>1</v>
      </c>
    </row>
    <row r="7" spans="2:14">
      <c r="B7" s="39">
        <v>1</v>
      </c>
      <c r="C7" s="40">
        <f t="shared" ref="C7:C37" si="0">+ROUND(D7*3.6/1000,1)</f>
        <v>0</v>
      </c>
      <c r="D7" s="41">
        <v>0</v>
      </c>
      <c r="E7" s="9" t="s">
        <v>26</v>
      </c>
      <c r="F7" s="43"/>
      <c r="G7" s="44">
        <v>0</v>
      </c>
      <c r="H7" s="45"/>
      <c r="I7" s="40">
        <f t="shared" ref="I7:I37" si="1">+ROUND(J7*3.6/1000,1)</f>
        <v>32411.9</v>
      </c>
      <c r="J7" s="46">
        <v>9003294</v>
      </c>
      <c r="M7" s="47"/>
    </row>
    <row r="8" spans="2:14">
      <c r="B8" s="48">
        <v>2</v>
      </c>
      <c r="C8" s="40">
        <f t="shared" si="0"/>
        <v>0</v>
      </c>
      <c r="D8" s="41">
        <v>0</v>
      </c>
      <c r="E8" s="9" t="s">
        <v>26</v>
      </c>
      <c r="F8" s="43"/>
      <c r="G8" s="44">
        <v>0</v>
      </c>
      <c r="H8" s="45"/>
      <c r="I8" s="40">
        <f t="shared" si="1"/>
        <v>32411.9</v>
      </c>
      <c r="J8" s="46">
        <v>9003294</v>
      </c>
      <c r="K8" s="49"/>
      <c r="M8" s="47"/>
      <c r="N8" s="47"/>
    </row>
    <row r="9" spans="2:14">
      <c r="B9" s="48">
        <v>3</v>
      </c>
      <c r="C9" s="40">
        <f t="shared" si="0"/>
        <v>0</v>
      </c>
      <c r="D9" s="41">
        <v>0</v>
      </c>
      <c r="E9" s="9" t="s">
        <v>26</v>
      </c>
      <c r="F9" s="43"/>
      <c r="G9" s="44">
        <v>0</v>
      </c>
      <c r="H9" s="45"/>
      <c r="I9" s="40">
        <f t="shared" si="1"/>
        <v>32411.9</v>
      </c>
      <c r="J9" s="46">
        <v>9003294</v>
      </c>
      <c r="K9" s="49"/>
      <c r="M9" s="47"/>
      <c r="N9" s="47"/>
    </row>
    <row r="10" spans="2:14">
      <c r="B10" s="48">
        <v>4</v>
      </c>
      <c r="C10" s="40">
        <f t="shared" si="0"/>
        <v>0</v>
      </c>
      <c r="D10" s="41">
        <v>0</v>
      </c>
      <c r="E10" s="9" t="s">
        <v>26</v>
      </c>
      <c r="F10" s="40"/>
      <c r="G10" s="41">
        <v>0</v>
      </c>
      <c r="H10" s="42"/>
      <c r="I10" s="40">
        <f t="shared" si="1"/>
        <v>32411.9</v>
      </c>
      <c r="J10" s="46">
        <v>9003294</v>
      </c>
      <c r="K10" s="49"/>
      <c r="M10" s="47"/>
      <c r="N10" s="47"/>
    </row>
    <row r="11" spans="2:14">
      <c r="B11" s="48">
        <v>5</v>
      </c>
      <c r="C11" s="40">
        <f t="shared" si="0"/>
        <v>0</v>
      </c>
      <c r="D11" s="41">
        <v>0</v>
      </c>
      <c r="E11" s="9" t="s">
        <v>26</v>
      </c>
      <c r="F11" s="40"/>
      <c r="G11" s="44">
        <v>0</v>
      </c>
      <c r="H11" s="45"/>
      <c r="I11" s="40">
        <f t="shared" si="1"/>
        <v>32411.9</v>
      </c>
      <c r="J11" s="46">
        <v>9003294</v>
      </c>
      <c r="K11" s="49"/>
      <c r="M11" s="47"/>
      <c r="N11" s="47"/>
    </row>
    <row r="12" spans="2:14">
      <c r="B12" s="48">
        <v>6</v>
      </c>
      <c r="C12" s="40">
        <f t="shared" si="0"/>
        <v>0</v>
      </c>
      <c r="D12" s="41">
        <v>0</v>
      </c>
      <c r="E12" s="9" t="s">
        <v>26</v>
      </c>
      <c r="F12" s="40"/>
      <c r="G12" s="44">
        <v>0</v>
      </c>
      <c r="H12" s="42"/>
      <c r="I12" s="40">
        <f t="shared" si="1"/>
        <v>32411.9</v>
      </c>
      <c r="J12" s="46">
        <v>9003294</v>
      </c>
      <c r="K12" s="49"/>
      <c r="M12" s="47"/>
      <c r="N12" s="47"/>
    </row>
    <row r="13" spans="2:14">
      <c r="B13" s="48">
        <v>7</v>
      </c>
      <c r="C13" s="40">
        <f t="shared" si="0"/>
        <v>0</v>
      </c>
      <c r="D13" s="41">
        <v>0</v>
      </c>
      <c r="E13" s="9" t="s">
        <v>26</v>
      </c>
      <c r="F13" s="43"/>
      <c r="G13" s="44">
        <v>0</v>
      </c>
      <c r="H13" s="45"/>
      <c r="I13" s="40">
        <f t="shared" si="1"/>
        <v>32411.9</v>
      </c>
      <c r="J13" s="46">
        <v>9003294</v>
      </c>
      <c r="K13" s="49"/>
      <c r="M13" s="47"/>
      <c r="N13" s="47"/>
    </row>
    <row r="14" spans="2:14">
      <c r="B14" s="48">
        <v>8</v>
      </c>
      <c r="C14" s="40">
        <f t="shared" si="0"/>
        <v>0</v>
      </c>
      <c r="D14" s="41">
        <v>0</v>
      </c>
      <c r="E14" s="9" t="s">
        <v>26</v>
      </c>
      <c r="F14" s="43"/>
      <c r="G14" s="44">
        <v>0</v>
      </c>
      <c r="H14" s="45"/>
      <c r="I14" s="40">
        <f t="shared" si="1"/>
        <v>32411.9</v>
      </c>
      <c r="J14" s="46">
        <v>9003294</v>
      </c>
      <c r="K14" s="49"/>
      <c r="M14" s="47"/>
      <c r="N14" s="47"/>
    </row>
    <row r="15" spans="2:14">
      <c r="B15" s="48">
        <v>9</v>
      </c>
      <c r="C15" s="40">
        <f t="shared" si="0"/>
        <v>0</v>
      </c>
      <c r="D15" s="41">
        <v>0</v>
      </c>
      <c r="E15" s="9" t="s">
        <v>26</v>
      </c>
      <c r="F15" s="43"/>
      <c r="G15" s="44">
        <v>0</v>
      </c>
      <c r="H15" s="45"/>
      <c r="I15" s="40">
        <f t="shared" si="1"/>
        <v>32411.9</v>
      </c>
      <c r="J15" s="46">
        <v>9003294</v>
      </c>
      <c r="K15" s="49"/>
      <c r="M15" s="47"/>
      <c r="N15" s="47"/>
    </row>
    <row r="16" spans="2:14">
      <c r="B16" s="48">
        <v>10</v>
      </c>
      <c r="C16" s="40">
        <f t="shared" si="0"/>
        <v>0</v>
      </c>
      <c r="D16" s="41">
        <v>0</v>
      </c>
      <c r="E16" s="9" t="s">
        <v>26</v>
      </c>
      <c r="F16" s="43"/>
      <c r="G16" s="44">
        <v>0</v>
      </c>
      <c r="H16" s="45"/>
      <c r="I16" s="40">
        <f t="shared" si="1"/>
        <v>32411.9</v>
      </c>
      <c r="J16" s="46">
        <v>9003294</v>
      </c>
      <c r="K16" s="49"/>
      <c r="M16" s="47"/>
      <c r="N16" s="47"/>
    </row>
    <row r="17" spans="2:14">
      <c r="B17" s="48">
        <v>11</v>
      </c>
      <c r="C17" s="40">
        <f t="shared" si="0"/>
        <v>0</v>
      </c>
      <c r="D17" s="41">
        <v>0</v>
      </c>
      <c r="E17" s="9" t="s">
        <v>26</v>
      </c>
      <c r="F17" s="43"/>
      <c r="G17" s="44">
        <v>0</v>
      </c>
      <c r="H17" s="45"/>
      <c r="I17" s="40">
        <f t="shared" si="1"/>
        <v>32411.9</v>
      </c>
      <c r="J17" s="46">
        <v>9003294</v>
      </c>
      <c r="K17" s="49"/>
      <c r="N17" s="47"/>
    </row>
    <row r="18" spans="2:14">
      <c r="B18" s="48">
        <v>12</v>
      </c>
      <c r="C18" s="40">
        <f t="shared" si="0"/>
        <v>0</v>
      </c>
      <c r="D18" s="41">
        <v>0</v>
      </c>
      <c r="E18" s="9" t="s">
        <v>26</v>
      </c>
      <c r="F18" s="43"/>
      <c r="G18" s="44">
        <v>0</v>
      </c>
      <c r="H18" s="45"/>
      <c r="I18" s="40">
        <f t="shared" si="1"/>
        <v>32411.9</v>
      </c>
      <c r="J18" s="46">
        <v>9003294</v>
      </c>
      <c r="K18" s="49"/>
      <c r="N18" s="47"/>
    </row>
    <row r="19" spans="2:14">
      <c r="B19" s="48">
        <v>13</v>
      </c>
      <c r="C19" s="40">
        <f t="shared" si="0"/>
        <v>0</v>
      </c>
      <c r="D19" s="41">
        <v>0</v>
      </c>
      <c r="E19" s="9" t="s">
        <v>26</v>
      </c>
      <c r="F19" s="43"/>
      <c r="G19" s="44">
        <v>0</v>
      </c>
      <c r="H19" s="45"/>
      <c r="I19" s="40">
        <f t="shared" si="1"/>
        <v>32411.9</v>
      </c>
      <c r="J19" s="46">
        <v>9003294</v>
      </c>
      <c r="K19" s="49"/>
      <c r="N19" s="47"/>
    </row>
    <row r="20" spans="2:14">
      <c r="B20" s="48">
        <v>14</v>
      </c>
      <c r="C20" s="40">
        <f t="shared" si="0"/>
        <v>0</v>
      </c>
      <c r="D20" s="41">
        <v>0</v>
      </c>
      <c r="E20" s="9" t="s">
        <v>26</v>
      </c>
      <c r="F20" s="43"/>
      <c r="G20" s="44">
        <v>0</v>
      </c>
      <c r="H20" s="42"/>
      <c r="I20" s="40">
        <f t="shared" si="1"/>
        <v>32411.9</v>
      </c>
      <c r="J20" s="46">
        <v>9003294</v>
      </c>
      <c r="K20" s="49"/>
      <c r="N20" s="47"/>
    </row>
    <row r="21" spans="2:14">
      <c r="B21" s="48">
        <v>15</v>
      </c>
      <c r="C21" s="40">
        <f t="shared" si="0"/>
        <v>0</v>
      </c>
      <c r="D21" s="41">
        <v>0</v>
      </c>
      <c r="E21" s="9" t="s">
        <v>26</v>
      </c>
      <c r="F21" s="43"/>
      <c r="G21" s="44">
        <v>0</v>
      </c>
      <c r="H21" s="45"/>
      <c r="I21" s="40">
        <f t="shared" si="1"/>
        <v>32411.9</v>
      </c>
      <c r="J21" s="46">
        <v>9003294</v>
      </c>
      <c r="K21" s="49"/>
      <c r="N21" s="47"/>
    </row>
    <row r="22" spans="2:14">
      <c r="B22" s="48">
        <v>16</v>
      </c>
      <c r="C22" s="40">
        <f t="shared" si="0"/>
        <v>0</v>
      </c>
      <c r="D22" s="41">
        <v>0</v>
      </c>
      <c r="E22" s="9" t="s">
        <v>26</v>
      </c>
      <c r="F22" s="43"/>
      <c r="G22" s="44">
        <v>0</v>
      </c>
      <c r="H22" s="45"/>
      <c r="I22" s="40">
        <f t="shared" si="1"/>
        <v>32411.9</v>
      </c>
      <c r="J22" s="46">
        <v>9003294</v>
      </c>
      <c r="K22" s="49"/>
      <c r="N22" s="47"/>
    </row>
    <row r="23" spans="2:14">
      <c r="B23" s="48">
        <v>17</v>
      </c>
      <c r="C23" s="40">
        <f t="shared" si="0"/>
        <v>0</v>
      </c>
      <c r="D23" s="41">
        <v>0</v>
      </c>
      <c r="E23" s="9" t="s">
        <v>26</v>
      </c>
      <c r="F23" s="43"/>
      <c r="G23" s="44">
        <v>0</v>
      </c>
      <c r="H23" s="45"/>
      <c r="I23" s="40">
        <f t="shared" si="1"/>
        <v>32411.9</v>
      </c>
      <c r="J23" s="46">
        <v>9003294</v>
      </c>
      <c r="K23" s="49"/>
      <c r="N23" s="47"/>
    </row>
    <row r="24" spans="2:14">
      <c r="B24" s="48">
        <v>18</v>
      </c>
      <c r="C24" s="40">
        <f t="shared" si="0"/>
        <v>0</v>
      </c>
      <c r="D24" s="41">
        <v>0</v>
      </c>
      <c r="E24" s="9" t="s">
        <v>26</v>
      </c>
      <c r="F24" s="43"/>
      <c r="G24" s="44">
        <v>0</v>
      </c>
      <c r="H24" s="45"/>
      <c r="I24" s="40">
        <f t="shared" si="1"/>
        <v>32411.9</v>
      </c>
      <c r="J24" s="46">
        <v>9003294</v>
      </c>
      <c r="K24" s="49"/>
      <c r="N24" s="47"/>
    </row>
    <row r="25" spans="2:14">
      <c r="B25" s="48">
        <v>19</v>
      </c>
      <c r="C25" s="40">
        <f t="shared" si="0"/>
        <v>0</v>
      </c>
      <c r="D25" s="41">
        <v>0</v>
      </c>
      <c r="E25" s="9" t="s">
        <v>26</v>
      </c>
      <c r="F25" s="43"/>
      <c r="G25" s="44">
        <v>0</v>
      </c>
      <c r="H25" s="45"/>
      <c r="I25" s="40">
        <f t="shared" si="1"/>
        <v>32411.9</v>
      </c>
      <c r="J25" s="46">
        <v>9003294</v>
      </c>
      <c r="K25" s="49"/>
      <c r="N25" s="47"/>
    </row>
    <row r="26" spans="2:14">
      <c r="B26" s="48">
        <v>20</v>
      </c>
      <c r="C26" s="40">
        <f t="shared" si="0"/>
        <v>0</v>
      </c>
      <c r="D26" s="41">
        <v>0</v>
      </c>
      <c r="E26" s="9" t="s">
        <v>26</v>
      </c>
      <c r="F26" s="43"/>
      <c r="G26" s="44">
        <v>0</v>
      </c>
      <c r="H26" s="45"/>
      <c r="I26" s="40">
        <f t="shared" si="1"/>
        <v>32411.9</v>
      </c>
      <c r="J26" s="46">
        <v>9003294</v>
      </c>
      <c r="K26" s="49"/>
      <c r="N26" s="47"/>
    </row>
    <row r="27" spans="2:14">
      <c r="B27" s="48">
        <v>21</v>
      </c>
      <c r="C27" s="40">
        <f t="shared" si="0"/>
        <v>0</v>
      </c>
      <c r="D27" s="41">
        <v>0</v>
      </c>
      <c r="E27" s="9" t="s">
        <v>26</v>
      </c>
      <c r="F27" s="40"/>
      <c r="G27" s="44">
        <v>0</v>
      </c>
      <c r="H27" s="42"/>
      <c r="I27" s="40">
        <f t="shared" si="1"/>
        <v>32411.9</v>
      </c>
      <c r="J27" s="46">
        <v>9003294</v>
      </c>
      <c r="K27" s="49"/>
      <c r="N27" s="47"/>
    </row>
    <row r="28" spans="2:14">
      <c r="B28" s="48">
        <v>22</v>
      </c>
      <c r="C28" s="40">
        <f t="shared" si="0"/>
        <v>0</v>
      </c>
      <c r="D28" s="41">
        <v>0</v>
      </c>
      <c r="E28" s="9" t="s">
        <v>26</v>
      </c>
      <c r="F28" s="40"/>
      <c r="G28" s="44">
        <v>0</v>
      </c>
      <c r="H28" s="42"/>
      <c r="I28" s="40">
        <f t="shared" si="1"/>
        <v>32411.9</v>
      </c>
      <c r="J28" s="46">
        <v>9003294</v>
      </c>
      <c r="K28" s="49"/>
      <c r="N28" s="47"/>
    </row>
    <row r="29" spans="2:14">
      <c r="B29" s="48">
        <v>23</v>
      </c>
      <c r="C29" s="40">
        <f t="shared" si="0"/>
        <v>0</v>
      </c>
      <c r="D29" s="41">
        <v>0</v>
      </c>
      <c r="E29" s="9" t="s">
        <v>26</v>
      </c>
      <c r="F29" s="43"/>
      <c r="G29" s="44">
        <v>0</v>
      </c>
      <c r="H29" s="45"/>
      <c r="I29" s="40">
        <f t="shared" si="1"/>
        <v>32411.9</v>
      </c>
      <c r="J29" s="46">
        <v>9003294</v>
      </c>
      <c r="K29" s="49"/>
      <c r="N29" s="47"/>
    </row>
    <row r="30" spans="2:14">
      <c r="B30" s="48">
        <v>24</v>
      </c>
      <c r="C30" s="40">
        <f t="shared" si="0"/>
        <v>0</v>
      </c>
      <c r="D30" s="41">
        <v>0</v>
      </c>
      <c r="E30" s="9" t="s">
        <v>26</v>
      </c>
      <c r="F30" s="43"/>
      <c r="G30" s="44">
        <v>0</v>
      </c>
      <c r="H30" s="45"/>
      <c r="I30" s="40">
        <f t="shared" si="1"/>
        <v>32411.9</v>
      </c>
      <c r="J30" s="46">
        <v>9003294</v>
      </c>
      <c r="K30" s="49"/>
      <c r="L30" s="49"/>
      <c r="M30" s="50"/>
      <c r="N30" s="47"/>
    </row>
    <row r="31" spans="2:14">
      <c r="B31" s="48">
        <v>25</v>
      </c>
      <c r="C31" s="40">
        <f t="shared" si="0"/>
        <v>0</v>
      </c>
      <c r="D31" s="41">
        <v>0</v>
      </c>
      <c r="E31" s="9" t="s">
        <v>26</v>
      </c>
      <c r="F31" s="43"/>
      <c r="G31" s="44">
        <v>0</v>
      </c>
      <c r="H31" s="45"/>
      <c r="I31" s="40">
        <f t="shared" si="1"/>
        <v>32411.9</v>
      </c>
      <c r="J31" s="46">
        <v>9003294</v>
      </c>
      <c r="M31" s="50"/>
    </row>
    <row r="32" spans="2:14">
      <c r="B32" s="48">
        <v>26</v>
      </c>
      <c r="C32" s="40">
        <f t="shared" si="0"/>
        <v>0</v>
      </c>
      <c r="D32" s="41">
        <v>0</v>
      </c>
      <c r="E32" s="9" t="s">
        <v>26</v>
      </c>
      <c r="F32" s="43"/>
      <c r="G32" s="44">
        <v>0</v>
      </c>
      <c r="H32" s="45"/>
      <c r="I32" s="40">
        <f t="shared" si="1"/>
        <v>32411.9</v>
      </c>
      <c r="J32" s="46">
        <v>9003294</v>
      </c>
      <c r="M32" s="50"/>
    </row>
    <row r="33" spans="2:13">
      <c r="B33" s="48">
        <v>27</v>
      </c>
      <c r="C33" s="40">
        <f t="shared" si="0"/>
        <v>0</v>
      </c>
      <c r="D33" s="41">
        <v>0</v>
      </c>
      <c r="E33" s="9" t="s">
        <v>26</v>
      </c>
      <c r="F33" s="43"/>
      <c r="G33" s="44">
        <v>0</v>
      </c>
      <c r="H33" s="45"/>
      <c r="I33" s="40">
        <f t="shared" si="1"/>
        <v>32411.9</v>
      </c>
      <c r="J33" s="46">
        <v>9003294</v>
      </c>
      <c r="M33" s="50"/>
    </row>
    <row r="34" spans="2:13">
      <c r="B34" s="48">
        <v>28</v>
      </c>
      <c r="C34" s="40">
        <f t="shared" si="0"/>
        <v>0</v>
      </c>
      <c r="D34" s="41">
        <v>0</v>
      </c>
      <c r="E34" s="9" t="s">
        <v>26</v>
      </c>
      <c r="F34" s="43"/>
      <c r="G34" s="44">
        <v>0</v>
      </c>
      <c r="H34" s="45"/>
      <c r="I34" s="40">
        <f t="shared" si="1"/>
        <v>32411.9</v>
      </c>
      <c r="J34" s="46">
        <v>9003294</v>
      </c>
    </row>
    <row r="35" spans="2:13">
      <c r="B35" s="48">
        <v>29</v>
      </c>
      <c r="C35" s="40">
        <f t="shared" si="0"/>
        <v>0</v>
      </c>
      <c r="D35" s="41">
        <v>0</v>
      </c>
      <c r="E35" s="9" t="s">
        <v>26</v>
      </c>
      <c r="F35" s="43"/>
      <c r="G35" s="44">
        <v>0</v>
      </c>
      <c r="H35" s="45"/>
      <c r="I35" s="40">
        <f t="shared" si="1"/>
        <v>32411.9</v>
      </c>
      <c r="J35" s="46">
        <v>9003294</v>
      </c>
    </row>
    <row r="36" spans="2:13">
      <c r="B36" s="48">
        <v>30</v>
      </c>
      <c r="C36" s="40">
        <f t="shared" si="0"/>
        <v>0</v>
      </c>
      <c r="D36" s="41">
        <v>0</v>
      </c>
      <c r="E36" s="9" t="s">
        <v>26</v>
      </c>
      <c r="F36" s="43"/>
      <c r="G36" s="44">
        <v>0</v>
      </c>
      <c r="H36" s="45"/>
      <c r="I36" s="40">
        <f t="shared" si="1"/>
        <v>32411.9</v>
      </c>
      <c r="J36" s="46">
        <v>9003294</v>
      </c>
    </row>
    <row r="37" spans="2:13">
      <c r="B37" s="48">
        <v>31</v>
      </c>
      <c r="C37" s="40">
        <f t="shared" si="0"/>
        <v>0</v>
      </c>
      <c r="D37" s="41">
        <v>0</v>
      </c>
      <c r="E37" s="9" t="s">
        <v>26</v>
      </c>
      <c r="F37" s="43"/>
      <c r="G37" s="44">
        <v>0</v>
      </c>
      <c r="H37" s="45"/>
      <c r="I37" s="40">
        <f t="shared" si="1"/>
        <v>32411.9</v>
      </c>
      <c r="J37" s="46">
        <v>9003294</v>
      </c>
    </row>
    <row r="38" spans="2:13" ht="15.75" thickBot="1">
      <c r="B38" s="51"/>
      <c r="C38" s="52"/>
      <c r="D38" s="52"/>
      <c r="E38" s="53"/>
      <c r="F38" s="54"/>
      <c r="G38" s="54"/>
      <c r="H38" s="55"/>
      <c r="I38" s="52"/>
      <c r="J38" s="52"/>
    </row>
    <row r="39" spans="2:13">
      <c r="B39" s="56" t="s">
        <v>2</v>
      </c>
      <c r="C39" s="74" t="s">
        <v>13</v>
      </c>
      <c r="D39" s="74"/>
      <c r="E39" s="74"/>
      <c r="F39" s="75"/>
      <c r="G39" s="75"/>
      <c r="H39" s="75"/>
      <c r="I39" s="75"/>
      <c r="J39" s="57"/>
    </row>
    <row r="40" spans="2:13" ht="24" customHeight="1">
      <c r="B40" s="58" t="s">
        <v>3</v>
      </c>
      <c r="C40" s="82" t="s">
        <v>12</v>
      </c>
      <c r="D40" s="82"/>
      <c r="E40" s="82"/>
      <c r="F40" s="82"/>
      <c r="G40" s="82"/>
      <c r="H40" s="82"/>
      <c r="I40" s="82"/>
      <c r="J40" s="59"/>
    </row>
    <row r="41" spans="2:13" ht="22.5" customHeight="1">
      <c r="B41" s="58" t="s">
        <v>4</v>
      </c>
      <c r="C41" s="82" t="s">
        <v>11</v>
      </c>
      <c r="D41" s="82"/>
      <c r="E41" s="82"/>
      <c r="F41" s="83"/>
      <c r="G41" s="83"/>
      <c r="H41" s="83"/>
      <c r="I41" s="83"/>
      <c r="J41" s="59"/>
    </row>
    <row r="42" spans="2:13">
      <c r="B42" s="58" t="s">
        <v>5</v>
      </c>
      <c r="C42" s="82" t="s">
        <v>10</v>
      </c>
      <c r="D42" s="82"/>
      <c r="E42" s="82"/>
      <c r="F42" s="82"/>
      <c r="G42" s="82"/>
      <c r="H42" s="82"/>
      <c r="I42" s="82"/>
      <c r="J42" s="59"/>
    </row>
    <row r="43" spans="2:13">
      <c r="B43" s="58" t="s">
        <v>6</v>
      </c>
      <c r="C43" s="82" t="s">
        <v>9</v>
      </c>
      <c r="D43" s="82"/>
      <c r="E43" s="82"/>
      <c r="F43" s="82"/>
      <c r="G43" s="82"/>
      <c r="H43" s="82"/>
      <c r="I43" s="82"/>
      <c r="J43" s="59"/>
    </row>
    <row r="44" spans="2:13" ht="23.25" customHeight="1" thickBot="1">
      <c r="B44" s="60" t="s">
        <v>8</v>
      </c>
      <c r="C44" s="84" t="s">
        <v>7</v>
      </c>
      <c r="D44" s="85"/>
      <c r="E44" s="84"/>
      <c r="F44" s="84"/>
      <c r="G44" s="84"/>
      <c r="H44" s="84"/>
      <c r="I44" s="84"/>
      <c r="J44" s="61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glio2"/>
  <dimension ref="B3:N44"/>
  <sheetViews>
    <sheetView workbookViewId="0">
      <selection activeCell="D9" sqref="D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20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2"/>
  <dimension ref="B3:N44"/>
  <sheetViews>
    <sheetView workbookViewId="0">
      <selection activeCell="D9" sqref="D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33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 t="shared" ref="I7:I37" si="1">+ROUND(J7*3.6/1000,1)</f>
        <v>1580</v>
      </c>
      <c r="J7" s="26">
        <v>438889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si="1"/>
        <v>1580</v>
      </c>
      <c r="J8" s="26">
        <v>438889</v>
      </c>
      <c r="K8" s="29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1580</v>
      </c>
      <c r="J9" s="26">
        <v>438889</v>
      </c>
      <c r="K9" s="29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1580</v>
      </c>
      <c r="J10" s="26">
        <v>438889</v>
      </c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1580</v>
      </c>
      <c r="J11" s="26">
        <v>438889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1580</v>
      </c>
      <c r="J18" s="26">
        <v>438889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1580</v>
      </c>
      <c r="J20" s="26">
        <v>438889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1580</v>
      </c>
      <c r="J27" s="26">
        <v>438889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</row>
    <row r="37" spans="2:13">
      <c r="B37" s="12">
        <v>31</v>
      </c>
      <c r="C37" s="8">
        <f t="shared" si="0"/>
        <v>0</v>
      </c>
      <c r="D37" s="24">
        <v>0</v>
      </c>
      <c r="E37" s="9" t="s">
        <v>21</v>
      </c>
      <c r="F37" s="10"/>
      <c r="G37" s="25">
        <v>0</v>
      </c>
      <c r="H37" s="11"/>
      <c r="I37" s="8">
        <f t="shared" si="1"/>
        <v>1580</v>
      </c>
      <c r="J37" s="26">
        <v>438889</v>
      </c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B3:N44"/>
  <sheetViews>
    <sheetView workbookViewId="0">
      <selection activeCell="D9" sqref="D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32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 t="shared" ref="I7:I37" si="1">+ROUND(J7*3.6/1000,1)</f>
        <v>1580</v>
      </c>
      <c r="J7" s="26">
        <v>438889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si="1"/>
        <v>1580</v>
      </c>
      <c r="J8" s="26">
        <v>438889</v>
      </c>
      <c r="K8" s="29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1580</v>
      </c>
      <c r="J9" s="26">
        <v>438889</v>
      </c>
      <c r="K9" s="29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1580</v>
      </c>
      <c r="J10" s="26">
        <v>438889</v>
      </c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1580</v>
      </c>
      <c r="J11" s="26">
        <v>438889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1580</v>
      </c>
      <c r="J18" s="26">
        <v>438889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1580</v>
      </c>
      <c r="J20" s="26">
        <v>438889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1580</v>
      </c>
      <c r="J27" s="26">
        <v>438889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</row>
    <row r="37" spans="2:13">
      <c r="B37" s="12">
        <v>31</v>
      </c>
      <c r="C37" s="8">
        <f t="shared" si="0"/>
        <v>0</v>
      </c>
      <c r="D37" s="24">
        <v>0</v>
      </c>
      <c r="E37" s="9" t="s">
        <v>21</v>
      </c>
      <c r="F37" s="10"/>
      <c r="G37" s="25">
        <v>0</v>
      </c>
      <c r="H37" s="11"/>
      <c r="I37" s="8">
        <f t="shared" si="1"/>
        <v>1580</v>
      </c>
      <c r="J37" s="26">
        <v>438889</v>
      </c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B3:N44"/>
  <sheetViews>
    <sheetView topLeftCell="A16" workbookViewId="0">
      <selection activeCell="C37" sqref="C37:J3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31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6" si="0">+ROUND(D7*3.6/1000,1)</f>
        <v>36047.599999999999</v>
      </c>
      <c r="D7" s="24">
        <v>10013224</v>
      </c>
      <c r="E7" s="9" t="s">
        <v>21</v>
      </c>
      <c r="F7" s="10"/>
      <c r="G7" s="25">
        <v>0</v>
      </c>
      <c r="H7" s="11"/>
      <c r="I7" s="8">
        <f t="shared" ref="I7:I36" si="1">+ROUND(J7*3.6/1000,1)</f>
        <v>982355.1</v>
      </c>
      <c r="J7" s="26">
        <v>272876409</v>
      </c>
      <c r="M7" s="27"/>
    </row>
    <row r="8" spans="2:14">
      <c r="B8" s="12">
        <v>2</v>
      </c>
      <c r="C8" s="8">
        <f t="shared" si="0"/>
        <v>16020</v>
      </c>
      <c r="D8" s="24">
        <v>4450000</v>
      </c>
      <c r="E8" s="9" t="s">
        <v>21</v>
      </c>
      <c r="F8" s="10"/>
      <c r="G8" s="25">
        <v>0</v>
      </c>
      <c r="H8" s="11"/>
      <c r="I8" s="8">
        <f t="shared" si="1"/>
        <v>966335.1</v>
      </c>
      <c r="J8" s="26">
        <v>268426409</v>
      </c>
      <c r="K8" s="29"/>
      <c r="M8" s="27"/>
      <c r="N8" s="27"/>
    </row>
    <row r="9" spans="2:14">
      <c r="B9" s="12">
        <v>3</v>
      </c>
      <c r="C9" s="8">
        <f t="shared" si="0"/>
        <v>16020</v>
      </c>
      <c r="D9" s="24">
        <v>4450000</v>
      </c>
      <c r="E9" s="9" t="s">
        <v>21</v>
      </c>
      <c r="F9" s="10"/>
      <c r="G9" s="25">
        <v>0</v>
      </c>
      <c r="H9" s="11"/>
      <c r="I9" s="8">
        <f t="shared" si="1"/>
        <v>950315.1</v>
      </c>
      <c r="J9" s="26">
        <v>263976409</v>
      </c>
      <c r="K9" s="29"/>
      <c r="M9" s="27"/>
      <c r="N9" s="27"/>
    </row>
    <row r="10" spans="2:14">
      <c r="B10" s="12">
        <v>4</v>
      </c>
      <c r="C10" s="8">
        <f t="shared" si="0"/>
        <v>85225.7</v>
      </c>
      <c r="D10" s="24">
        <v>23673810</v>
      </c>
      <c r="E10" s="9" t="s">
        <v>21</v>
      </c>
      <c r="F10" s="8"/>
      <c r="G10" s="24">
        <v>0</v>
      </c>
      <c r="H10" s="9"/>
      <c r="I10" s="8">
        <f t="shared" si="1"/>
        <v>865089.4</v>
      </c>
      <c r="J10" s="26">
        <v>240302599</v>
      </c>
      <c r="K10" s="29"/>
      <c r="M10" s="27"/>
      <c r="N10" s="27"/>
    </row>
    <row r="11" spans="2:14">
      <c r="B11" s="12">
        <v>5</v>
      </c>
      <c r="C11" s="8">
        <f t="shared" si="0"/>
        <v>48469.4</v>
      </c>
      <c r="D11" s="24">
        <v>13463710</v>
      </c>
      <c r="E11" s="9" t="s">
        <v>21</v>
      </c>
      <c r="F11" s="8"/>
      <c r="G11" s="25">
        <v>0</v>
      </c>
      <c r="H11" s="11"/>
      <c r="I11" s="8">
        <f t="shared" si="1"/>
        <v>816620</v>
      </c>
      <c r="J11" s="26">
        <v>226838889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K14" s="29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K16" s="29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1580</v>
      </c>
      <c r="J18" s="26">
        <v>438889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1580</v>
      </c>
      <c r="J20" s="26">
        <v>438889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1580</v>
      </c>
      <c r="J27" s="26">
        <v>438889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</row>
    <row r="37" spans="2:13">
      <c r="B37" s="12">
        <v>31</v>
      </c>
      <c r="C37" s="8"/>
      <c r="D37" s="24"/>
      <c r="E37" s="9"/>
      <c r="F37" s="10"/>
      <c r="G37" s="25"/>
      <c r="H37" s="11"/>
      <c r="I37" s="8"/>
      <c r="J37" s="26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5"/>
  <dimension ref="B3:N44"/>
  <sheetViews>
    <sheetView topLeftCell="A5" workbookViewId="0">
      <selection activeCell="J7" sqref="J7:J3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30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7" si="1">+ROUND(J7*3.6/1000,1)</f>
        <v>1866</v>
      </c>
      <c r="J7" s="26">
        <v>518336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1866</v>
      </c>
      <c r="J8" s="26">
        <v>518336</v>
      </c>
      <c r="K8" s="29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1866</v>
      </c>
      <c r="J9" s="26">
        <v>518336</v>
      </c>
      <c r="K9" s="29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26</v>
      </c>
      <c r="F10" s="10"/>
      <c r="G10" s="25">
        <v>0</v>
      </c>
      <c r="H10" s="11"/>
      <c r="I10" s="8">
        <f t="shared" ref="I10:I12" si="2">+ROUND(J10*3.6/1000,1)</f>
        <v>1866</v>
      </c>
      <c r="J10" s="26">
        <v>518336</v>
      </c>
      <c r="K10" s="29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26</v>
      </c>
      <c r="F11" s="10"/>
      <c r="G11" s="25">
        <v>0</v>
      </c>
      <c r="H11" s="11"/>
      <c r="I11" s="8">
        <f t="shared" si="2"/>
        <v>1866</v>
      </c>
      <c r="J11" s="26">
        <v>518336</v>
      </c>
      <c r="K11" s="29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26</v>
      </c>
      <c r="F12" s="10"/>
      <c r="G12" s="25">
        <v>0</v>
      </c>
      <c r="H12" s="11"/>
      <c r="I12" s="8">
        <f t="shared" si="2"/>
        <v>1866</v>
      </c>
      <c r="J12" s="26">
        <v>518336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1866</v>
      </c>
      <c r="J13" s="26">
        <v>518336</v>
      </c>
      <c r="K13" s="29"/>
      <c r="M13" s="27"/>
      <c r="N13" s="27"/>
    </row>
    <row r="14" spans="2:14">
      <c r="B14" s="12">
        <v>8</v>
      </c>
      <c r="C14" s="8">
        <f t="shared" si="0"/>
        <v>190800</v>
      </c>
      <c r="D14" s="24">
        <v>53000000</v>
      </c>
      <c r="E14" s="9" t="s">
        <v>26</v>
      </c>
      <c r="F14" s="10"/>
      <c r="G14" s="25">
        <v>0</v>
      </c>
      <c r="H14" s="11"/>
      <c r="I14" s="8">
        <f t="shared" si="1"/>
        <v>626106</v>
      </c>
      <c r="J14" s="26">
        <v>173918336</v>
      </c>
      <c r="K14" s="29"/>
      <c r="M14" s="27"/>
      <c r="N14" s="27"/>
    </row>
    <row r="15" spans="2:14">
      <c r="B15" s="12">
        <v>9</v>
      </c>
      <c r="C15" s="8">
        <f t="shared" si="0"/>
        <v>190800</v>
      </c>
      <c r="D15" s="24">
        <v>53000000</v>
      </c>
      <c r="E15" s="9" t="s">
        <v>26</v>
      </c>
      <c r="F15" s="10"/>
      <c r="G15" s="25">
        <v>0</v>
      </c>
      <c r="H15" s="11"/>
      <c r="I15" s="8">
        <f t="shared" si="1"/>
        <v>435306</v>
      </c>
      <c r="J15" s="26">
        <v>120918336</v>
      </c>
      <c r="K15" s="29"/>
      <c r="M15" s="27"/>
      <c r="N15" s="27"/>
    </row>
    <row r="16" spans="2:14">
      <c r="B16" s="12">
        <v>10</v>
      </c>
      <c r="C16" s="8">
        <f t="shared" si="0"/>
        <v>190800</v>
      </c>
      <c r="D16" s="24">
        <v>53000000</v>
      </c>
      <c r="E16" s="9" t="s">
        <v>26</v>
      </c>
      <c r="F16" s="10"/>
      <c r="G16" s="25">
        <v>0</v>
      </c>
      <c r="H16" s="11"/>
      <c r="I16" s="8">
        <f t="shared" si="1"/>
        <v>244506</v>
      </c>
      <c r="J16" s="26">
        <v>67918336</v>
      </c>
      <c r="K16" s="29"/>
      <c r="M16" s="27"/>
      <c r="N16" s="27"/>
    </row>
    <row r="17" spans="2:14">
      <c r="B17" s="12">
        <v>11</v>
      </c>
      <c r="C17" s="8">
        <f t="shared" si="0"/>
        <v>190800</v>
      </c>
      <c r="D17" s="24">
        <v>53000000</v>
      </c>
      <c r="E17" s="9" t="s">
        <v>26</v>
      </c>
      <c r="F17" s="10"/>
      <c r="G17" s="25">
        <v>0</v>
      </c>
      <c r="H17" s="11"/>
      <c r="I17" s="8">
        <f t="shared" si="1"/>
        <v>53706</v>
      </c>
      <c r="J17" s="26">
        <v>14918336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53706</v>
      </c>
      <c r="J18" s="26">
        <v>14918336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53706</v>
      </c>
      <c r="J19" s="26">
        <v>14918336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53706</v>
      </c>
      <c r="J20" s="26">
        <v>14918336</v>
      </c>
      <c r="K20" s="29"/>
      <c r="N20" s="27"/>
    </row>
    <row r="21" spans="2:14">
      <c r="B21" s="12">
        <v>15</v>
      </c>
      <c r="C21" s="8">
        <f t="shared" si="0"/>
        <v>234000</v>
      </c>
      <c r="D21" s="24">
        <v>65000000</v>
      </c>
      <c r="E21" s="9" t="s">
        <v>26</v>
      </c>
      <c r="F21" s="10"/>
      <c r="G21" s="25">
        <v>932348393</v>
      </c>
      <c r="H21" s="9" t="s">
        <v>26</v>
      </c>
      <c r="I21" s="8">
        <f t="shared" si="1"/>
        <v>3119100.5</v>
      </c>
      <c r="J21" s="26">
        <v>866416806</v>
      </c>
      <c r="K21" s="29"/>
      <c r="N21" s="27"/>
    </row>
    <row r="22" spans="2:14">
      <c r="B22" s="12">
        <v>16</v>
      </c>
      <c r="C22" s="8">
        <f t="shared" si="0"/>
        <v>367200</v>
      </c>
      <c r="D22" s="24">
        <v>102000000</v>
      </c>
      <c r="E22" s="9" t="s">
        <v>26</v>
      </c>
      <c r="F22" s="10"/>
      <c r="G22" s="25">
        <v>0</v>
      </c>
      <c r="H22" s="11"/>
      <c r="I22" s="8">
        <f t="shared" si="1"/>
        <v>2751900.5</v>
      </c>
      <c r="J22" s="26">
        <v>764416806</v>
      </c>
      <c r="K22" s="29"/>
      <c r="N22" s="27"/>
    </row>
    <row r="23" spans="2:14">
      <c r="B23" s="12">
        <v>17</v>
      </c>
      <c r="C23" s="8">
        <f t="shared" si="0"/>
        <v>91332.7</v>
      </c>
      <c r="D23" s="24">
        <v>25370196</v>
      </c>
      <c r="E23" s="9" t="s">
        <v>26</v>
      </c>
      <c r="F23" s="10"/>
      <c r="G23" s="25">
        <v>0</v>
      </c>
      <c r="H23" s="11"/>
      <c r="I23" s="8">
        <f t="shared" si="1"/>
        <v>2660567.7999999998</v>
      </c>
      <c r="J23" s="26">
        <v>739046610</v>
      </c>
      <c r="K23" s="29"/>
      <c r="N23" s="27"/>
    </row>
    <row r="24" spans="2:14">
      <c r="B24" s="12">
        <v>18</v>
      </c>
      <c r="C24" s="8">
        <f t="shared" si="0"/>
        <v>82703.3</v>
      </c>
      <c r="D24" s="24">
        <v>22973126</v>
      </c>
      <c r="E24" s="9" t="s">
        <v>26</v>
      </c>
      <c r="F24" s="10"/>
      <c r="G24" s="25">
        <v>0</v>
      </c>
      <c r="H24" s="11"/>
      <c r="I24" s="8">
        <f t="shared" si="1"/>
        <v>2577864.5</v>
      </c>
      <c r="J24" s="26">
        <v>716073484</v>
      </c>
      <c r="K24" s="29"/>
      <c r="N24" s="27"/>
    </row>
    <row r="25" spans="2:14">
      <c r="B25" s="12">
        <v>19</v>
      </c>
      <c r="C25" s="8">
        <f t="shared" si="0"/>
        <v>16020</v>
      </c>
      <c r="D25" s="24">
        <v>4450000</v>
      </c>
      <c r="E25" s="9" t="s">
        <v>26</v>
      </c>
      <c r="F25" s="10"/>
      <c r="G25" s="25">
        <v>0</v>
      </c>
      <c r="H25" s="11"/>
      <c r="I25" s="8">
        <f t="shared" si="1"/>
        <v>2561844.5</v>
      </c>
      <c r="J25" s="26">
        <v>711623484</v>
      </c>
      <c r="K25" s="29"/>
      <c r="N25" s="27"/>
    </row>
    <row r="26" spans="2:14">
      <c r="B26" s="12">
        <v>20</v>
      </c>
      <c r="C26" s="8">
        <f t="shared" si="0"/>
        <v>16020</v>
      </c>
      <c r="D26" s="24">
        <v>4450000</v>
      </c>
      <c r="E26" s="9" t="s">
        <v>26</v>
      </c>
      <c r="F26" s="10"/>
      <c r="G26" s="25">
        <v>0</v>
      </c>
      <c r="H26" s="11"/>
      <c r="I26" s="8">
        <f t="shared" si="1"/>
        <v>2545824.5</v>
      </c>
      <c r="J26" s="26">
        <v>707173484</v>
      </c>
      <c r="K26" s="29"/>
      <c r="N26" s="27"/>
    </row>
    <row r="27" spans="2:14">
      <c r="B27" s="12">
        <v>21</v>
      </c>
      <c r="C27" s="8">
        <f t="shared" si="0"/>
        <v>178968.5</v>
      </c>
      <c r="D27" s="24">
        <v>49713482</v>
      </c>
      <c r="E27" s="9" t="s">
        <v>26</v>
      </c>
      <c r="F27" s="8"/>
      <c r="G27" s="25">
        <v>0</v>
      </c>
      <c r="H27" s="9"/>
      <c r="I27" s="8">
        <f t="shared" si="1"/>
        <v>2366856</v>
      </c>
      <c r="J27" s="26">
        <v>657460002</v>
      </c>
      <c r="K27" s="29"/>
      <c r="N27" s="27"/>
    </row>
    <row r="28" spans="2:14">
      <c r="B28" s="12">
        <v>22</v>
      </c>
      <c r="C28" s="8">
        <f t="shared" si="0"/>
        <v>147689.9</v>
      </c>
      <c r="D28" s="24">
        <v>41024984</v>
      </c>
      <c r="E28" s="9" t="s">
        <v>26</v>
      </c>
      <c r="F28" s="8"/>
      <c r="G28" s="25">
        <v>0</v>
      </c>
      <c r="H28" s="9"/>
      <c r="I28" s="8">
        <f t="shared" si="1"/>
        <v>2219166.1</v>
      </c>
      <c r="J28" s="26">
        <v>616435018</v>
      </c>
      <c r="K28" s="29"/>
      <c r="N28" s="27"/>
    </row>
    <row r="29" spans="2:14">
      <c r="B29" s="12">
        <v>23</v>
      </c>
      <c r="C29" s="8">
        <f t="shared" si="0"/>
        <v>226854</v>
      </c>
      <c r="D29" s="24">
        <v>63015000</v>
      </c>
      <c r="E29" s="9" t="s">
        <v>26</v>
      </c>
      <c r="F29" s="10"/>
      <c r="G29" s="25">
        <v>0</v>
      </c>
      <c r="H29" s="11"/>
      <c r="I29" s="8">
        <f t="shared" si="1"/>
        <v>1992312.1</v>
      </c>
      <c r="J29" s="26">
        <v>553420018</v>
      </c>
      <c r="K29" s="29"/>
      <c r="N29" s="27"/>
    </row>
    <row r="30" spans="2:14">
      <c r="B30" s="12">
        <v>24</v>
      </c>
      <c r="C30" s="8">
        <f t="shared" si="0"/>
        <v>301271.7</v>
      </c>
      <c r="D30" s="24">
        <v>83686584</v>
      </c>
      <c r="E30" s="9" t="s">
        <v>26</v>
      </c>
      <c r="F30" s="10"/>
      <c r="G30" s="25">
        <v>0</v>
      </c>
      <c r="H30" s="11"/>
      <c r="I30" s="8">
        <f t="shared" si="1"/>
        <v>1691040.4</v>
      </c>
      <c r="J30" s="26">
        <v>469733434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305267.20000000001</v>
      </c>
      <c r="D31" s="24">
        <v>84796442</v>
      </c>
      <c r="E31" s="9" t="s">
        <v>26</v>
      </c>
      <c r="F31" s="10"/>
      <c r="G31" s="25">
        <v>0</v>
      </c>
      <c r="H31" s="11"/>
      <c r="I31" s="8">
        <f t="shared" si="1"/>
        <v>1385773.2</v>
      </c>
      <c r="J31" s="26">
        <v>384936992</v>
      </c>
      <c r="M31" s="28"/>
    </row>
    <row r="32" spans="2:14">
      <c r="B32" s="12">
        <v>26</v>
      </c>
      <c r="C32" s="8">
        <f t="shared" si="0"/>
        <v>16020</v>
      </c>
      <c r="D32" s="24">
        <v>4450000</v>
      </c>
      <c r="E32" s="9" t="s">
        <v>26</v>
      </c>
      <c r="F32" s="10"/>
      <c r="G32" s="25">
        <v>0</v>
      </c>
      <c r="H32" s="11"/>
      <c r="I32" s="8">
        <f t="shared" si="1"/>
        <v>1369753.2</v>
      </c>
      <c r="J32" s="26">
        <v>380486992</v>
      </c>
      <c r="M32" s="28"/>
    </row>
    <row r="33" spans="2:13">
      <c r="B33" s="12">
        <v>27</v>
      </c>
      <c r="C33" s="8">
        <f t="shared" si="0"/>
        <v>16020</v>
      </c>
      <c r="D33" s="24">
        <v>4450000</v>
      </c>
      <c r="E33" s="9" t="s">
        <v>26</v>
      </c>
      <c r="F33" s="10"/>
      <c r="G33" s="25">
        <v>0</v>
      </c>
      <c r="H33" s="11"/>
      <c r="I33" s="8">
        <f t="shared" si="1"/>
        <v>1353733.2</v>
      </c>
      <c r="J33" s="26">
        <v>376036992</v>
      </c>
      <c r="M33" s="28"/>
    </row>
    <row r="34" spans="2:13">
      <c r="B34" s="12">
        <v>28</v>
      </c>
      <c r="C34" s="8">
        <f t="shared" si="0"/>
        <v>16020</v>
      </c>
      <c r="D34" s="24">
        <v>4450000</v>
      </c>
      <c r="E34" s="9" t="s">
        <v>26</v>
      </c>
      <c r="F34" s="10"/>
      <c r="G34" s="25">
        <v>0</v>
      </c>
      <c r="H34" s="11"/>
      <c r="I34" s="8">
        <f t="shared" si="1"/>
        <v>1337713.2</v>
      </c>
      <c r="J34" s="26">
        <v>371586992</v>
      </c>
    </row>
    <row r="35" spans="2:13">
      <c r="B35" s="12">
        <v>29</v>
      </c>
      <c r="C35" s="8">
        <f t="shared" si="0"/>
        <v>115200</v>
      </c>
      <c r="D35" s="24">
        <v>32000000</v>
      </c>
      <c r="E35" s="9" t="s">
        <v>26</v>
      </c>
      <c r="F35" s="10"/>
      <c r="G35" s="25">
        <v>0</v>
      </c>
      <c r="H35" s="11"/>
      <c r="I35" s="8">
        <f t="shared" si="1"/>
        <v>1222513.2</v>
      </c>
      <c r="J35" s="26">
        <v>339586992</v>
      </c>
    </row>
    <row r="36" spans="2:13">
      <c r="B36" s="12">
        <v>30</v>
      </c>
      <c r="C36" s="8">
        <f t="shared" si="0"/>
        <v>98009.4</v>
      </c>
      <c r="D36" s="24">
        <v>27224824</v>
      </c>
      <c r="E36" s="9" t="s">
        <v>26</v>
      </c>
      <c r="F36" s="10"/>
      <c r="G36" s="25">
        <v>0</v>
      </c>
      <c r="H36" s="11"/>
      <c r="I36" s="8">
        <f t="shared" si="1"/>
        <v>1124503.8</v>
      </c>
      <c r="J36" s="26">
        <v>312362168</v>
      </c>
    </row>
    <row r="37" spans="2:13">
      <c r="B37" s="12">
        <v>31</v>
      </c>
      <c r="C37" s="8">
        <f t="shared" si="0"/>
        <v>106101.1</v>
      </c>
      <c r="D37" s="24">
        <v>29472535</v>
      </c>
      <c r="E37" s="9" t="s">
        <v>26</v>
      </c>
      <c r="F37" s="10"/>
      <c r="G37" s="25">
        <v>0</v>
      </c>
      <c r="H37" s="11"/>
      <c r="I37" s="8">
        <f t="shared" si="1"/>
        <v>1018402.7</v>
      </c>
      <c r="J37" s="26">
        <v>282889633</v>
      </c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6"/>
  <dimension ref="B3:N44"/>
  <sheetViews>
    <sheetView topLeftCell="A7" workbookViewId="0">
      <selection activeCell="D7" sqref="D7:D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29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6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6" si="1">+ROUND(J7*3.6/1000,1)</f>
        <v>2130412.7000000002</v>
      </c>
      <c r="J7" s="26">
        <v>591781293</v>
      </c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2129488.5</v>
      </c>
      <c r="J8" s="26">
        <v>591524589</v>
      </c>
      <c r="K8" s="29"/>
      <c r="M8" s="27"/>
      <c r="N8" s="27"/>
    </row>
    <row r="9" spans="2:14">
      <c r="B9" s="12">
        <v>3</v>
      </c>
      <c r="C9" s="8">
        <f t="shared" si="0"/>
        <v>169811.9</v>
      </c>
      <c r="D9" s="24">
        <v>47169980</v>
      </c>
      <c r="E9" s="9" t="s">
        <v>26</v>
      </c>
      <c r="F9" s="10"/>
      <c r="G9" s="25">
        <v>0</v>
      </c>
      <c r="H9" s="11"/>
      <c r="I9" s="8">
        <f t="shared" si="1"/>
        <v>1958314.7</v>
      </c>
      <c r="J9" s="26">
        <v>543976292</v>
      </c>
      <c r="K9" s="29"/>
      <c r="M9" s="27"/>
      <c r="N9" s="27"/>
    </row>
    <row r="10" spans="2:14">
      <c r="B10" s="12">
        <v>4</v>
      </c>
      <c r="C10" s="8">
        <f t="shared" si="0"/>
        <v>424800</v>
      </c>
      <c r="D10" s="24">
        <v>118000000</v>
      </c>
      <c r="E10" s="9" t="s">
        <v>26</v>
      </c>
      <c r="F10" s="8"/>
      <c r="G10" s="24">
        <v>0</v>
      </c>
      <c r="H10" s="9"/>
      <c r="I10" s="8">
        <f t="shared" si="1"/>
        <v>1531566.2</v>
      </c>
      <c r="J10" s="26">
        <v>425435066</v>
      </c>
      <c r="K10" s="29"/>
      <c r="M10" s="27"/>
      <c r="N10" s="27"/>
    </row>
    <row r="11" spans="2:14">
      <c r="B11" s="12">
        <v>5</v>
      </c>
      <c r="C11" s="8">
        <f t="shared" si="0"/>
        <v>169811.9</v>
      </c>
      <c r="D11" s="24">
        <v>47169980</v>
      </c>
      <c r="E11" s="9" t="s">
        <v>26</v>
      </c>
      <c r="F11" s="8"/>
      <c r="G11" s="25">
        <v>0</v>
      </c>
      <c r="H11" s="11"/>
      <c r="I11" s="8">
        <f t="shared" si="1"/>
        <v>1360580.6</v>
      </c>
      <c r="J11" s="26">
        <v>377939048</v>
      </c>
      <c r="K11" s="29"/>
      <c r="M11" s="27"/>
      <c r="N11" s="27"/>
    </row>
    <row r="12" spans="2:14">
      <c r="B12" s="12">
        <v>6</v>
      </c>
      <c r="C12" s="8">
        <f t="shared" si="0"/>
        <v>169811.9</v>
      </c>
      <c r="D12" s="24">
        <v>47169980</v>
      </c>
      <c r="E12" s="9" t="s">
        <v>26</v>
      </c>
      <c r="F12" s="8"/>
      <c r="G12" s="25">
        <v>0</v>
      </c>
      <c r="H12" s="9"/>
      <c r="I12" s="8">
        <f t="shared" si="1"/>
        <v>1189573.7</v>
      </c>
      <c r="J12" s="26">
        <v>330437137</v>
      </c>
      <c r="K12" s="29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1189015.3999999999</v>
      </c>
      <c r="J13" s="26">
        <v>330282066</v>
      </c>
      <c r="K13" s="29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1188143.8999999999</v>
      </c>
      <c r="J14" s="26">
        <v>330039971</v>
      </c>
      <c r="K14" s="29"/>
      <c r="M14" s="27"/>
      <c r="N14" s="27"/>
    </row>
    <row r="15" spans="2:14">
      <c r="B15" s="12">
        <v>9</v>
      </c>
      <c r="C15" s="8">
        <f t="shared" si="0"/>
        <v>169811.9</v>
      </c>
      <c r="D15" s="24">
        <v>47169980</v>
      </c>
      <c r="E15" s="9" t="s">
        <v>26</v>
      </c>
      <c r="F15" s="10"/>
      <c r="G15" s="25">
        <v>0</v>
      </c>
      <c r="H15" s="11"/>
      <c r="I15" s="8">
        <f t="shared" si="1"/>
        <v>1017101.8</v>
      </c>
      <c r="J15" s="26">
        <v>282528289</v>
      </c>
      <c r="K15" s="29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1016151.4</v>
      </c>
      <c r="J16" s="26">
        <v>282264271</v>
      </c>
      <c r="K16" s="29"/>
      <c r="M16" s="27"/>
      <c r="N16" s="27"/>
    </row>
    <row r="17" spans="2:14">
      <c r="B17" s="12">
        <v>11</v>
      </c>
      <c r="C17" s="8">
        <f t="shared" si="0"/>
        <v>255786.6</v>
      </c>
      <c r="D17" s="24">
        <v>71051846</v>
      </c>
      <c r="E17" s="9" t="s">
        <v>26</v>
      </c>
      <c r="F17" s="10"/>
      <c r="G17" s="25">
        <v>0</v>
      </c>
      <c r="H17" s="11"/>
      <c r="I17" s="8">
        <f t="shared" si="1"/>
        <v>758784.8</v>
      </c>
      <c r="J17" s="26">
        <v>210773555</v>
      </c>
      <c r="K17" s="29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758784.8</v>
      </c>
      <c r="J18" s="26">
        <v>210773555</v>
      </c>
      <c r="K18" s="29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758784.8</v>
      </c>
      <c r="J19" s="26">
        <v>210773555</v>
      </c>
      <c r="K19" s="29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758784.8</v>
      </c>
      <c r="J20" s="26">
        <v>210773555</v>
      </c>
      <c r="K20" s="29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758784.8</v>
      </c>
      <c r="J21" s="26">
        <v>210773555</v>
      </c>
      <c r="K21" s="29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758784.8</v>
      </c>
      <c r="J22" s="26">
        <v>210773555</v>
      </c>
      <c r="K22" s="29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758784.8</v>
      </c>
      <c r="J23" s="26">
        <v>210773555</v>
      </c>
      <c r="K23" s="29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758784.8</v>
      </c>
      <c r="J24" s="26">
        <v>210773555</v>
      </c>
      <c r="K24" s="29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758784.8</v>
      </c>
      <c r="J25" s="26">
        <v>210773555</v>
      </c>
      <c r="K25" s="29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758784.8</v>
      </c>
      <c r="J26" s="26">
        <v>210773555</v>
      </c>
      <c r="K26" s="29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758784.8</v>
      </c>
      <c r="J27" s="26">
        <v>210773555</v>
      </c>
      <c r="K27" s="29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758784.8</v>
      </c>
      <c r="J28" s="26">
        <v>210773555</v>
      </c>
      <c r="K28" s="29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758784.8</v>
      </c>
      <c r="J29" s="26">
        <v>210773555</v>
      </c>
      <c r="K29" s="29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758784.8</v>
      </c>
      <c r="J30" s="26">
        <v>210773555</v>
      </c>
      <c r="K30" s="29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758784.8</v>
      </c>
      <c r="J31" s="26">
        <v>210773555</v>
      </c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758784.8</v>
      </c>
      <c r="J32" s="26">
        <v>210773555</v>
      </c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758784.8</v>
      </c>
      <c r="J33" s="26">
        <v>210773555</v>
      </c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758784.8</v>
      </c>
      <c r="J34" s="26">
        <v>210773555</v>
      </c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758784.8</v>
      </c>
      <c r="J35" s="26">
        <v>210773555</v>
      </c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758784.8</v>
      </c>
      <c r="J36" s="26">
        <v>210773555</v>
      </c>
    </row>
    <row r="37" spans="2:13">
      <c r="B37" s="12"/>
      <c r="C37" s="8"/>
      <c r="D37" s="24"/>
      <c r="E37" s="9"/>
      <c r="F37" s="10"/>
      <c r="G37" s="25"/>
      <c r="H37" s="11"/>
      <c r="I37" s="8"/>
      <c r="J37" s="26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7"/>
  <dimension ref="B3:N44"/>
  <sheetViews>
    <sheetView topLeftCell="A5" workbookViewId="0">
      <selection activeCell="D22" sqref="D22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28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585684.1</v>
      </c>
      <c r="D7" s="24">
        <v>162690021</v>
      </c>
      <c r="E7" s="9" t="s">
        <v>26</v>
      </c>
      <c r="F7" s="10"/>
      <c r="G7" s="25">
        <v>0</v>
      </c>
      <c r="H7" s="11"/>
      <c r="I7" s="8">
        <f t="shared" ref="I7:I37" si="1">+ROUND(J7*3.6/1000,1)</f>
        <v>231503.9</v>
      </c>
      <c r="J7" s="26">
        <v>64306628</v>
      </c>
      <c r="K7" s="27"/>
      <c r="M7" s="27"/>
    </row>
    <row r="8" spans="2:14">
      <c r="B8" s="12">
        <v>2</v>
      </c>
      <c r="C8" s="8">
        <f t="shared" si="0"/>
        <v>190721.1</v>
      </c>
      <c r="D8" s="24">
        <v>52978076</v>
      </c>
      <c r="E8" s="9" t="s">
        <v>26</v>
      </c>
      <c r="F8" s="10"/>
      <c r="G8" s="25">
        <v>0</v>
      </c>
      <c r="H8" s="11"/>
      <c r="I8" s="8">
        <f t="shared" si="1"/>
        <v>38959.699999999997</v>
      </c>
      <c r="J8" s="26">
        <v>10822148</v>
      </c>
      <c r="K8" s="27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37794.699999999997</v>
      </c>
      <c r="J9" s="26">
        <v>10498518</v>
      </c>
      <c r="K9" s="27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36623.599999999999</v>
      </c>
      <c r="J10" s="26">
        <v>10173219</v>
      </c>
      <c r="K10" s="27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35167.699999999997</v>
      </c>
      <c r="J11" s="26">
        <v>9768795</v>
      </c>
      <c r="K11" s="27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33506.6</v>
      </c>
      <c r="J12" s="26">
        <v>9307390</v>
      </c>
      <c r="K12" s="27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31678.5</v>
      </c>
      <c r="J13" s="26">
        <v>8799595</v>
      </c>
      <c r="K13" s="27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29940.5</v>
      </c>
      <c r="J14" s="26">
        <v>8316815.0000000009</v>
      </c>
      <c r="K14" s="27"/>
      <c r="M14" s="27"/>
      <c r="N14" s="27"/>
    </row>
    <row r="15" spans="2:14">
      <c r="B15" s="12">
        <v>9</v>
      </c>
      <c r="C15" s="8">
        <f t="shared" si="0"/>
        <v>130260.4</v>
      </c>
      <c r="D15" s="24">
        <v>36183451</v>
      </c>
      <c r="E15" s="9" t="s">
        <v>26</v>
      </c>
      <c r="F15" s="8">
        <f t="shared" ref="F15" si="2">+ROUND(G15*3.6/1000,1)</f>
        <v>2307660.2000000002</v>
      </c>
      <c r="G15" s="25">
        <v>641016720</v>
      </c>
      <c r="H15" s="9" t="s">
        <v>26</v>
      </c>
      <c r="I15" s="8">
        <f t="shared" si="1"/>
        <v>2205037.1</v>
      </c>
      <c r="J15" s="26">
        <v>612510294</v>
      </c>
      <c r="K15" s="27"/>
      <c r="M15" s="27"/>
      <c r="N15" s="27"/>
    </row>
    <row r="16" spans="2:14">
      <c r="B16" s="12">
        <v>10</v>
      </c>
      <c r="C16" s="8">
        <f t="shared" si="0"/>
        <v>53692.6</v>
      </c>
      <c r="D16" s="24">
        <v>14914604</v>
      </c>
      <c r="E16" s="9" t="s">
        <v>26</v>
      </c>
      <c r="F16" s="10"/>
      <c r="G16" s="25">
        <v>0</v>
      </c>
      <c r="H16" s="11"/>
      <c r="I16" s="8">
        <f t="shared" si="1"/>
        <v>2150052.7000000002</v>
      </c>
      <c r="J16" s="26">
        <v>597236874</v>
      </c>
      <c r="K16" s="27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2149107.7000000002</v>
      </c>
      <c r="J17" s="26">
        <v>596974366</v>
      </c>
      <c r="K17" s="27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2147880.2000000002</v>
      </c>
      <c r="J18" s="26">
        <v>596633392</v>
      </c>
      <c r="K18" s="27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2146984.5</v>
      </c>
      <c r="J19" s="26">
        <v>596384593</v>
      </c>
      <c r="K19" s="27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2145826.4</v>
      </c>
      <c r="J20" s="26">
        <v>596062883</v>
      </c>
      <c r="K20" s="27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2144551.7999999998</v>
      </c>
      <c r="J21" s="26">
        <v>595708844</v>
      </c>
      <c r="K21" s="27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2143406.7999999998</v>
      </c>
      <c r="J22" s="26">
        <v>595390771</v>
      </c>
      <c r="K22" s="27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2142275.7999999998</v>
      </c>
      <c r="J23" s="26">
        <v>595076611</v>
      </c>
      <c r="K23" s="27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2141209.9</v>
      </c>
      <c r="J24" s="26">
        <v>594780520</v>
      </c>
      <c r="K24" s="27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2140190.4</v>
      </c>
      <c r="J25" s="26">
        <v>594497330</v>
      </c>
      <c r="K25" s="27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2139605.7999999998</v>
      </c>
      <c r="J26" s="26">
        <v>594334955</v>
      </c>
      <c r="K26" s="27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2139085.2999999998</v>
      </c>
      <c r="J27" s="26">
        <v>594190373</v>
      </c>
      <c r="K27" s="27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2138274.7999999998</v>
      </c>
      <c r="J28" s="26">
        <v>593965217</v>
      </c>
      <c r="K28" s="27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2137780.1</v>
      </c>
      <c r="J29" s="26">
        <v>593827804</v>
      </c>
      <c r="K29" s="27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2137244.6</v>
      </c>
      <c r="J30" s="26">
        <v>593679066</v>
      </c>
      <c r="K30" s="27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2136744.7000000002</v>
      </c>
      <c r="J31" s="26">
        <v>593540202</v>
      </c>
      <c r="K31" s="27"/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2136228.5</v>
      </c>
      <c r="J32" s="26">
        <v>593396798</v>
      </c>
      <c r="K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2135727.2999999998</v>
      </c>
      <c r="J33" s="26">
        <v>593257580</v>
      </c>
      <c r="K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2135223.9</v>
      </c>
      <c r="J34" s="26">
        <v>593117738</v>
      </c>
      <c r="K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2134075.5</v>
      </c>
      <c r="J35" s="26">
        <v>592798739</v>
      </c>
      <c r="K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2132894.5</v>
      </c>
      <c r="J36" s="26">
        <v>592470686</v>
      </c>
      <c r="K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2131346.5</v>
      </c>
      <c r="J37" s="26">
        <v>592040695</v>
      </c>
      <c r="K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8"/>
  <dimension ref="B3:N44"/>
  <sheetViews>
    <sheetView topLeftCell="A5" workbookViewId="0">
      <selection activeCell="E34" sqref="E34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27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4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4" si="1">+ROUND(J7*3.6/1000,1)</f>
        <v>2390162.9</v>
      </c>
      <c r="J7" s="26">
        <v>663934128</v>
      </c>
      <c r="K7" s="27"/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2389376.7999999998</v>
      </c>
      <c r="J8" s="26">
        <v>663715775</v>
      </c>
      <c r="K8" s="27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2388726.7999999998</v>
      </c>
      <c r="J9" s="26">
        <v>663535230</v>
      </c>
      <c r="K9" s="27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2388340.5</v>
      </c>
      <c r="J10" s="26">
        <v>663427922</v>
      </c>
      <c r="K10" s="27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2387896.4</v>
      </c>
      <c r="J11" s="26">
        <v>663304565</v>
      </c>
      <c r="K11" s="27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2387277.7999999998</v>
      </c>
      <c r="J12" s="26">
        <v>663132728</v>
      </c>
      <c r="K12" s="27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2386884.1</v>
      </c>
      <c r="J13" s="26">
        <v>663023357</v>
      </c>
      <c r="K13" s="27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2386422.1</v>
      </c>
      <c r="J14" s="26">
        <v>662895038</v>
      </c>
      <c r="K14" s="27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2385423.4</v>
      </c>
      <c r="J15" s="26">
        <v>662617600</v>
      </c>
      <c r="K15" s="27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2384345.9</v>
      </c>
      <c r="J16" s="26">
        <v>662318294</v>
      </c>
      <c r="K16" s="27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2382864.1</v>
      </c>
      <c r="J17" s="26">
        <v>661906692</v>
      </c>
      <c r="K17" s="27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2381405.9</v>
      </c>
      <c r="J18" s="26">
        <v>661501631</v>
      </c>
      <c r="K18" s="27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2380765.9</v>
      </c>
      <c r="J19" s="26">
        <v>661323855</v>
      </c>
      <c r="K19" s="27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2379786.4</v>
      </c>
      <c r="J20" s="26">
        <v>661051781</v>
      </c>
      <c r="K20" s="27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2379066.7999999998</v>
      </c>
      <c r="J21" s="26">
        <v>660851895</v>
      </c>
      <c r="K21" s="27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2378293.4</v>
      </c>
      <c r="J22" s="26">
        <v>660637043</v>
      </c>
      <c r="K22" s="27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2377883.7000000002</v>
      </c>
      <c r="J23" s="26">
        <v>660523242</v>
      </c>
      <c r="K23" s="27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2377183.4</v>
      </c>
      <c r="J24" s="26">
        <v>660328720</v>
      </c>
      <c r="K24" s="27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2376249.7999999998</v>
      </c>
      <c r="J25" s="26">
        <v>660069390</v>
      </c>
      <c r="K25" s="27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2375023.2999999998</v>
      </c>
      <c r="J26" s="26">
        <v>659728700</v>
      </c>
      <c r="K26" s="27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2373846</v>
      </c>
      <c r="J27" s="26">
        <v>659401667</v>
      </c>
      <c r="K27" s="27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2372646.2999999998</v>
      </c>
      <c r="J28" s="26">
        <v>659068409</v>
      </c>
      <c r="K28" s="27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2370735.7999999998</v>
      </c>
      <c r="J29" s="26">
        <v>658537723</v>
      </c>
      <c r="K29" s="27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2368532.5</v>
      </c>
      <c r="J30" s="26">
        <v>657925706</v>
      </c>
      <c r="K30" s="27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2366729</v>
      </c>
      <c r="J31" s="26">
        <v>657424721</v>
      </c>
      <c r="K31" s="27"/>
      <c r="M31" s="28"/>
    </row>
    <row r="32" spans="2:14">
      <c r="B32" s="12">
        <v>26</v>
      </c>
      <c r="C32" s="8">
        <f t="shared" si="0"/>
        <v>367096.8</v>
      </c>
      <c r="D32" s="24">
        <v>101971345</v>
      </c>
      <c r="E32" s="9" t="s">
        <v>26</v>
      </c>
      <c r="F32" s="10"/>
      <c r="G32" s="25">
        <v>0</v>
      </c>
      <c r="H32" s="11"/>
      <c r="I32" s="8">
        <f t="shared" si="1"/>
        <v>1997082.1</v>
      </c>
      <c r="J32" s="26">
        <v>554745029</v>
      </c>
      <c r="K32" s="27"/>
      <c r="M32" s="28"/>
    </row>
    <row r="33" spans="2:13">
      <c r="B33" s="12">
        <v>27</v>
      </c>
      <c r="C33" s="8">
        <f t="shared" si="0"/>
        <v>585684.1</v>
      </c>
      <c r="D33" s="24">
        <v>162690021</v>
      </c>
      <c r="E33" s="9" t="s">
        <v>26</v>
      </c>
      <c r="F33" s="10"/>
      <c r="G33" s="25">
        <v>0</v>
      </c>
      <c r="H33" s="11"/>
      <c r="I33" s="8">
        <f t="shared" si="1"/>
        <v>1408782.4</v>
      </c>
      <c r="J33" s="26">
        <v>391328442</v>
      </c>
      <c r="K33" s="27"/>
      <c r="M33" s="28"/>
    </row>
    <row r="34" spans="2:13">
      <c r="B34" s="12">
        <v>28</v>
      </c>
      <c r="C34" s="8">
        <f t="shared" si="0"/>
        <v>585684.1</v>
      </c>
      <c r="D34" s="24">
        <v>162690021</v>
      </c>
      <c r="E34" s="9" t="s">
        <v>26</v>
      </c>
      <c r="F34" s="10"/>
      <c r="G34" s="25">
        <v>0</v>
      </c>
      <c r="H34" s="11"/>
      <c r="I34" s="8">
        <f t="shared" si="1"/>
        <v>820092.9</v>
      </c>
      <c r="J34" s="26">
        <v>227803597</v>
      </c>
      <c r="K34" s="27"/>
    </row>
    <row r="35" spans="2:13">
      <c r="B35" s="12"/>
      <c r="C35" s="8"/>
      <c r="D35" s="24"/>
      <c r="E35" s="9"/>
      <c r="F35" s="10"/>
      <c r="G35" s="25"/>
      <c r="H35" s="11"/>
      <c r="I35" s="8"/>
      <c r="J35" s="26"/>
      <c r="K35" s="27"/>
    </row>
    <row r="36" spans="2:13">
      <c r="B36" s="12"/>
      <c r="C36" s="8"/>
      <c r="D36" s="24"/>
      <c r="E36" s="9"/>
      <c r="F36" s="10"/>
      <c r="G36" s="25"/>
      <c r="H36" s="11"/>
      <c r="I36" s="8"/>
      <c r="J36" s="26"/>
      <c r="K36" s="27"/>
    </row>
    <row r="37" spans="2:13">
      <c r="B37" s="12"/>
      <c r="C37" s="8"/>
      <c r="D37" s="24"/>
      <c r="E37" s="9"/>
      <c r="F37" s="10"/>
      <c r="G37" s="25"/>
      <c r="H37" s="11"/>
      <c r="I37" s="8"/>
      <c r="J37" s="26"/>
      <c r="K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9"/>
  <dimension ref="B3:N44"/>
  <sheetViews>
    <sheetView topLeftCell="A5" workbookViewId="0">
      <selection activeCell="E7" sqref="E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68" t="s">
        <v>25</v>
      </c>
      <c r="E3" s="68"/>
      <c r="F3" s="68"/>
      <c r="G3" s="68"/>
      <c r="H3" s="68"/>
      <c r="I3" s="68"/>
      <c r="J3" s="68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>
      <c r="B7" s="7">
        <v>1</v>
      </c>
      <c r="C7" s="8">
        <f t="shared" ref="C7:C37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7" si="1">+ROUND(J7*3.6/1000,1)</f>
        <v>2405851.4</v>
      </c>
      <c r="J7" s="26">
        <v>668292067</v>
      </c>
      <c r="K7" s="27"/>
      <c r="M7" s="27"/>
    </row>
    <row r="8" spans="2:14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2405246.6</v>
      </c>
      <c r="J8" s="26">
        <v>668124045</v>
      </c>
      <c r="K8" s="27"/>
      <c r="M8" s="27"/>
      <c r="N8" s="27"/>
    </row>
    <row r="9" spans="2:14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2404588.7000000002</v>
      </c>
      <c r="J9" s="26">
        <v>667941304</v>
      </c>
      <c r="K9" s="27"/>
      <c r="M9" s="27"/>
      <c r="N9" s="27"/>
    </row>
    <row r="10" spans="2:14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2404075.7000000002</v>
      </c>
      <c r="J10" s="26">
        <v>667798812</v>
      </c>
      <c r="K10" s="27"/>
      <c r="M10" s="27"/>
      <c r="N10" s="27"/>
    </row>
    <row r="11" spans="2:14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2403586.5</v>
      </c>
      <c r="J11" s="26">
        <v>667662907</v>
      </c>
      <c r="K11" s="27"/>
      <c r="M11" s="27"/>
      <c r="N11" s="27"/>
    </row>
    <row r="12" spans="2:14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2403044</v>
      </c>
      <c r="J12" s="26">
        <v>667512214</v>
      </c>
      <c r="K12" s="27"/>
      <c r="M12" s="27"/>
      <c r="N12" s="27"/>
    </row>
    <row r="13" spans="2:14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2402541.2000000002</v>
      </c>
      <c r="J13" s="26">
        <v>667372558</v>
      </c>
      <c r="K13" s="27"/>
      <c r="M13" s="27"/>
      <c r="N13" s="27"/>
    </row>
    <row r="14" spans="2:14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2402039</v>
      </c>
      <c r="J14" s="26">
        <v>667233049</v>
      </c>
      <c r="K14" s="27"/>
      <c r="M14" s="27"/>
      <c r="N14" s="27"/>
    </row>
    <row r="15" spans="2:14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2401531.5</v>
      </c>
      <c r="J15" s="26">
        <v>667092093</v>
      </c>
      <c r="K15" s="27"/>
      <c r="M15" s="27"/>
      <c r="N15" s="27"/>
    </row>
    <row r="16" spans="2:14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2401003.1</v>
      </c>
      <c r="J16" s="26">
        <v>666945308</v>
      </c>
      <c r="K16" s="27"/>
      <c r="M16" s="27"/>
      <c r="N16" s="27"/>
    </row>
    <row r="17" spans="2:14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2400492.4</v>
      </c>
      <c r="J17" s="26">
        <v>666803441</v>
      </c>
      <c r="K17" s="27"/>
      <c r="N17" s="27"/>
    </row>
    <row r="18" spans="2:14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2400007.2000000002</v>
      </c>
      <c r="J18" s="26">
        <v>666668668</v>
      </c>
      <c r="K18" s="27"/>
      <c r="N18" s="27"/>
    </row>
    <row r="19" spans="2:14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2399475.4</v>
      </c>
      <c r="J19" s="26">
        <v>666520943</v>
      </c>
      <c r="K19" s="27"/>
      <c r="N19" s="27"/>
    </row>
    <row r="20" spans="2:14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2399010.6</v>
      </c>
      <c r="J20" s="26">
        <v>666391826</v>
      </c>
      <c r="K20" s="27"/>
      <c r="N20" s="27"/>
    </row>
    <row r="21" spans="2:14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2398531.6</v>
      </c>
      <c r="J21" s="26">
        <v>666258781</v>
      </c>
      <c r="K21" s="27"/>
      <c r="N21" s="27"/>
    </row>
    <row r="22" spans="2:14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2397692.7999999998</v>
      </c>
      <c r="J22" s="26">
        <v>666025787</v>
      </c>
      <c r="K22" s="27"/>
      <c r="N22" s="27"/>
    </row>
    <row r="23" spans="2:14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2396994</v>
      </c>
      <c r="J23" s="26">
        <v>665831669</v>
      </c>
      <c r="K23" s="27"/>
      <c r="N23" s="27"/>
    </row>
    <row r="24" spans="2:14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2396507.2999999998</v>
      </c>
      <c r="J24" s="26">
        <v>665696473</v>
      </c>
      <c r="K24" s="27"/>
      <c r="N24" s="27"/>
    </row>
    <row r="25" spans="2:14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2396039.2999999998</v>
      </c>
      <c r="J25" s="26">
        <v>665566475</v>
      </c>
      <c r="K25" s="27"/>
      <c r="N25" s="27"/>
    </row>
    <row r="26" spans="2:14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2395522.7999999998</v>
      </c>
      <c r="J26" s="26">
        <v>665423003</v>
      </c>
      <c r="K26" s="27"/>
      <c r="N26" s="27"/>
    </row>
    <row r="27" spans="2:14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2395056.2999999998</v>
      </c>
      <c r="J27" s="26">
        <v>665293429</v>
      </c>
      <c r="K27" s="27"/>
      <c r="N27" s="27"/>
    </row>
    <row r="28" spans="2:14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2394591.7999999998</v>
      </c>
      <c r="J28" s="26">
        <v>665164386</v>
      </c>
      <c r="K28" s="27"/>
      <c r="N28" s="27"/>
    </row>
    <row r="29" spans="2:14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2394132</v>
      </c>
      <c r="J29" s="26">
        <v>665036673</v>
      </c>
      <c r="K29" s="27"/>
      <c r="N29" s="27"/>
    </row>
    <row r="30" spans="2:14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2393678.2000000002</v>
      </c>
      <c r="J30" s="26">
        <v>664910614</v>
      </c>
      <c r="K30" s="27"/>
      <c r="L30" s="29"/>
      <c r="M30" s="28"/>
      <c r="N30" s="27"/>
    </row>
    <row r="31" spans="2:14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2393234</v>
      </c>
      <c r="J31" s="26">
        <v>664787228</v>
      </c>
      <c r="K31" s="27"/>
      <c r="M31" s="28"/>
    </row>
    <row r="32" spans="2:14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2392862.5</v>
      </c>
      <c r="J32" s="26">
        <v>664684040</v>
      </c>
      <c r="K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2392441.1</v>
      </c>
      <c r="J33" s="26">
        <v>664566960</v>
      </c>
      <c r="K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2392027.1</v>
      </c>
      <c r="J34" s="26">
        <v>664451982</v>
      </c>
      <c r="K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2391626.7000000002</v>
      </c>
      <c r="J35" s="26">
        <v>664340755</v>
      </c>
      <c r="K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2391230.1</v>
      </c>
      <c r="J36" s="26">
        <v>664230587</v>
      </c>
      <c r="K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2390800.4</v>
      </c>
      <c r="J37" s="26">
        <v>664111218</v>
      </c>
      <c r="K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Settembre 2018</vt:lpstr>
      <vt:lpstr>Agosto 2018</vt:lpstr>
      <vt:lpstr>Luglio 2018</vt:lpstr>
      <vt:lpstr>Giugno 2018</vt:lpstr>
      <vt:lpstr>Maggio 2018</vt:lpstr>
      <vt:lpstr>Aprile 2018</vt:lpstr>
      <vt:lpstr>Marzo 2018</vt:lpstr>
      <vt:lpstr>Febbraio 2018</vt:lpstr>
      <vt:lpstr>Gennaio 2018</vt:lpstr>
      <vt:lpstr>Dicembre 2017</vt:lpstr>
      <vt:lpstr>Novembre 2017</vt:lpstr>
      <vt:lpstr>Ottobre 2017</vt:lpstr>
      <vt:lpstr>_Template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batchpims</cp:lastModifiedBy>
  <dcterms:created xsi:type="dcterms:W3CDTF">2014-09-30T08:53:48Z</dcterms:created>
  <dcterms:modified xsi:type="dcterms:W3CDTF">2018-10-01T07:30:15Z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