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appshp1\New Common\Commercial\30_Comunicazione\01_Dati Operativi sito WEB\01_Dati Operativi Anno Termico 2017 2018\"/>
    </mc:Choice>
  </mc:AlternateContent>
  <xr:revisionPtr revIDLastSave="0" documentId="8_{92CEA130-AD84-4F16-AF47-643BCE5EB18B}" xr6:coauthVersionLast="45" xr6:coauthVersionMax="45" xr10:uidLastSave="{00000000-0000-0000-0000-000000000000}"/>
  <bookViews>
    <workbookView xWindow="-108" yWindow="-108" windowWidth="23256" windowHeight="12576" firstSheet="5" activeTab="11" xr2:uid="{00000000-000D-0000-FFFF-FFFF00000000}"/>
  </bookViews>
  <sheets>
    <sheet name="Settembre 2019" sheetId="43" r:id="rId1"/>
    <sheet name="Agosto 2019" sheetId="42" r:id="rId2"/>
    <sheet name="Luglio 2019" sheetId="41" r:id="rId3"/>
    <sheet name="Giugno 2019" sheetId="40" r:id="rId4"/>
    <sheet name="Maggio 2019" sheetId="39" r:id="rId5"/>
    <sheet name="Aprile 2019" sheetId="38" r:id="rId6"/>
    <sheet name="Marzo 2019" sheetId="37" r:id="rId7"/>
    <sheet name="Febbraio 2019" sheetId="36" r:id="rId8"/>
    <sheet name="Gennaio 2019" sheetId="35" r:id="rId9"/>
    <sheet name="Dicembre 2018" sheetId="34" r:id="rId10"/>
    <sheet name="Novembre 2018" sheetId="33" r:id="rId11"/>
    <sheet name="Ottobre 2018" sheetId="32" r:id="rId12"/>
    <sheet name="_Template" sheetId="31" r:id="rId13"/>
  </sheets>
  <externalReferences>
    <externalReference r:id="rId14"/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32" l="1"/>
  <c r="J7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7" i="33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36" i="34"/>
  <c r="J37" i="34"/>
  <c r="J7" i="34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7" i="35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7" i="36"/>
  <c r="J8" i="37"/>
  <c r="J9" i="37"/>
  <c r="J10" i="37"/>
  <c r="J11" i="37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25" i="37"/>
  <c r="J26" i="37"/>
  <c r="J27" i="37"/>
  <c r="J28" i="37"/>
  <c r="J29" i="37"/>
  <c r="J30" i="37"/>
  <c r="J31" i="37"/>
  <c r="J32" i="37"/>
  <c r="J33" i="37"/>
  <c r="J34" i="37"/>
  <c r="J35" i="37"/>
  <c r="J36" i="37"/>
  <c r="J37" i="37"/>
  <c r="J7" i="37"/>
  <c r="J8" i="38" l="1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7" i="38"/>
  <c r="D14" i="39" l="1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C36" i="43" l="1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2" i="43"/>
  <c r="C21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C8" i="43"/>
  <c r="C7" i="43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37" i="39"/>
  <c r="C36" i="39"/>
  <c r="C35" i="39"/>
  <c r="C34" i="39"/>
  <c r="C33" i="39"/>
  <c r="C32" i="39"/>
  <c r="C31" i="39"/>
  <c r="C30" i="39"/>
  <c r="C29" i="39"/>
  <c r="C28" i="39"/>
  <c r="C27" i="39"/>
  <c r="C26" i="39"/>
  <c r="C25" i="39"/>
  <c r="C24" i="39"/>
  <c r="C23" i="39"/>
  <c r="C22" i="39"/>
  <c r="C21" i="39"/>
  <c r="C20" i="39"/>
  <c r="C19" i="39"/>
  <c r="C18" i="39"/>
  <c r="C17" i="39"/>
  <c r="C16" i="39"/>
  <c r="C15" i="39"/>
  <c r="C14" i="39"/>
  <c r="C13" i="39"/>
  <c r="C12" i="39"/>
  <c r="C11" i="39"/>
  <c r="C10" i="39"/>
  <c r="C9" i="39"/>
  <c r="C8" i="39"/>
  <c r="C7" i="39"/>
  <c r="I36" i="38"/>
  <c r="C36" i="38"/>
  <c r="I35" i="38"/>
  <c r="C35" i="38"/>
  <c r="I34" i="38"/>
  <c r="C34" i="38"/>
  <c r="I33" i="38"/>
  <c r="C33" i="38"/>
  <c r="I32" i="38"/>
  <c r="C32" i="38"/>
  <c r="I31" i="38"/>
  <c r="C31" i="38"/>
  <c r="I30" i="38"/>
  <c r="C30" i="38"/>
  <c r="I29" i="38"/>
  <c r="C29" i="38"/>
  <c r="I28" i="38"/>
  <c r="C28" i="38"/>
  <c r="I27" i="38"/>
  <c r="C27" i="38"/>
  <c r="I26" i="38"/>
  <c r="C26" i="38"/>
  <c r="I25" i="38"/>
  <c r="C25" i="38"/>
  <c r="I24" i="38"/>
  <c r="C24" i="38"/>
  <c r="I23" i="38"/>
  <c r="C23" i="38"/>
  <c r="I22" i="38"/>
  <c r="C22" i="38"/>
  <c r="I21" i="38"/>
  <c r="C21" i="38"/>
  <c r="I20" i="38"/>
  <c r="C20" i="38"/>
  <c r="I19" i="38"/>
  <c r="C19" i="38"/>
  <c r="I18" i="38"/>
  <c r="C18" i="38"/>
  <c r="I17" i="38"/>
  <c r="C17" i="38"/>
  <c r="I16" i="38"/>
  <c r="C16" i="38"/>
  <c r="I15" i="38"/>
  <c r="C15" i="38"/>
  <c r="I14" i="38"/>
  <c r="C14" i="38"/>
  <c r="I13" i="38"/>
  <c r="C13" i="38"/>
  <c r="I12" i="38"/>
  <c r="C12" i="38"/>
  <c r="I11" i="38"/>
  <c r="C11" i="38"/>
  <c r="I10" i="38"/>
  <c r="C10" i="38"/>
  <c r="I9" i="38"/>
  <c r="C9" i="38"/>
  <c r="I8" i="38"/>
  <c r="C8" i="38"/>
  <c r="I7" i="38"/>
  <c r="C7" i="38"/>
  <c r="I37" i="37"/>
  <c r="C37" i="37"/>
  <c r="I36" i="37"/>
  <c r="C36" i="37"/>
  <c r="I35" i="37"/>
  <c r="C35" i="37"/>
  <c r="I34" i="37"/>
  <c r="C34" i="37"/>
  <c r="I33" i="37"/>
  <c r="C33" i="37"/>
  <c r="I32" i="37"/>
  <c r="C32" i="37"/>
  <c r="I31" i="37"/>
  <c r="C31" i="37"/>
  <c r="I30" i="37"/>
  <c r="C30" i="37"/>
  <c r="I29" i="37"/>
  <c r="C29" i="37"/>
  <c r="I28" i="37"/>
  <c r="C28" i="37"/>
  <c r="I27" i="37"/>
  <c r="C27" i="37"/>
  <c r="I26" i="37"/>
  <c r="C26" i="37"/>
  <c r="I25" i="37"/>
  <c r="C25" i="37"/>
  <c r="I24" i="37"/>
  <c r="C24" i="37"/>
  <c r="I23" i="37"/>
  <c r="C23" i="37"/>
  <c r="I22" i="37"/>
  <c r="C22" i="37"/>
  <c r="I21" i="37"/>
  <c r="C21" i="37"/>
  <c r="I20" i="37"/>
  <c r="C20" i="37"/>
  <c r="I19" i="37"/>
  <c r="C19" i="37"/>
  <c r="I18" i="37"/>
  <c r="C18" i="37"/>
  <c r="I17" i="37"/>
  <c r="C17" i="37"/>
  <c r="I16" i="37"/>
  <c r="C16" i="37"/>
  <c r="I15" i="37"/>
  <c r="C15" i="37"/>
  <c r="I14" i="37"/>
  <c r="C14" i="37"/>
  <c r="I13" i="37"/>
  <c r="C13" i="37"/>
  <c r="C12" i="37"/>
  <c r="I11" i="37"/>
  <c r="C11" i="37"/>
  <c r="I10" i="37"/>
  <c r="C10" i="37"/>
  <c r="I9" i="37"/>
  <c r="C9" i="37"/>
  <c r="I8" i="37"/>
  <c r="C8" i="37"/>
  <c r="I7" i="37"/>
  <c r="C7" i="37"/>
  <c r="I34" i="36"/>
  <c r="C34" i="36"/>
  <c r="I33" i="36"/>
  <c r="C33" i="36"/>
  <c r="I32" i="36"/>
  <c r="C32" i="36"/>
  <c r="I31" i="36"/>
  <c r="C31" i="36"/>
  <c r="I30" i="36"/>
  <c r="C30" i="36"/>
  <c r="I29" i="36"/>
  <c r="C29" i="36"/>
  <c r="I28" i="36"/>
  <c r="C28" i="36"/>
  <c r="I27" i="36"/>
  <c r="C27" i="36"/>
  <c r="I26" i="36"/>
  <c r="C26" i="36"/>
  <c r="I25" i="36"/>
  <c r="C25" i="36"/>
  <c r="I24" i="36"/>
  <c r="C24" i="36"/>
  <c r="I23" i="36"/>
  <c r="C23" i="36"/>
  <c r="I22" i="36"/>
  <c r="C22" i="36"/>
  <c r="I21" i="36"/>
  <c r="C21" i="36"/>
  <c r="I20" i="36"/>
  <c r="C20" i="36"/>
  <c r="I19" i="36"/>
  <c r="C19" i="36"/>
  <c r="I18" i="36"/>
  <c r="C18" i="36"/>
  <c r="I17" i="36"/>
  <c r="C17" i="36"/>
  <c r="I16" i="36"/>
  <c r="C16" i="36"/>
  <c r="I15" i="36"/>
  <c r="C15" i="36"/>
  <c r="I14" i="36"/>
  <c r="C14" i="36"/>
  <c r="I13" i="36"/>
  <c r="C13" i="36"/>
  <c r="I12" i="36"/>
  <c r="C12" i="36"/>
  <c r="I11" i="36"/>
  <c r="C11" i="36"/>
  <c r="I10" i="36"/>
  <c r="C10" i="36"/>
  <c r="I9" i="36"/>
  <c r="C9" i="36"/>
  <c r="I8" i="36"/>
  <c r="C8" i="36"/>
  <c r="I7" i="36"/>
  <c r="C7" i="36"/>
  <c r="I37" i="35"/>
  <c r="C37" i="35"/>
  <c r="I36" i="35"/>
  <c r="C36" i="35"/>
  <c r="I35" i="35"/>
  <c r="C35" i="35"/>
  <c r="I34" i="35"/>
  <c r="C34" i="35"/>
  <c r="I33" i="35"/>
  <c r="C33" i="35"/>
  <c r="I32" i="35"/>
  <c r="C32" i="35"/>
  <c r="I31" i="35"/>
  <c r="C31" i="35"/>
  <c r="I30" i="35"/>
  <c r="C30" i="35"/>
  <c r="I29" i="35"/>
  <c r="C29" i="35"/>
  <c r="I28" i="35"/>
  <c r="C28" i="35"/>
  <c r="I27" i="35"/>
  <c r="C27" i="35"/>
  <c r="I26" i="35"/>
  <c r="C26" i="35"/>
  <c r="I25" i="35"/>
  <c r="C25" i="35"/>
  <c r="I24" i="35"/>
  <c r="C24" i="35"/>
  <c r="I23" i="35"/>
  <c r="C23" i="35"/>
  <c r="I22" i="35"/>
  <c r="C22" i="35"/>
  <c r="I21" i="35"/>
  <c r="C21" i="35"/>
  <c r="I20" i="35"/>
  <c r="C20" i="35"/>
  <c r="I19" i="35"/>
  <c r="C19" i="35"/>
  <c r="I18" i="35"/>
  <c r="C18" i="35"/>
  <c r="I17" i="35"/>
  <c r="C17" i="35"/>
  <c r="I16" i="35"/>
  <c r="C16" i="35"/>
  <c r="I15" i="35"/>
  <c r="C15" i="35"/>
  <c r="I14" i="35"/>
  <c r="C14" i="35"/>
  <c r="I13" i="35"/>
  <c r="C13" i="35"/>
  <c r="I12" i="35"/>
  <c r="C12" i="35"/>
  <c r="I11" i="35"/>
  <c r="C11" i="35"/>
  <c r="I10" i="35"/>
  <c r="C10" i="35"/>
  <c r="I9" i="35"/>
  <c r="C9" i="35"/>
  <c r="I8" i="35"/>
  <c r="C8" i="35"/>
  <c r="I7" i="35"/>
  <c r="C7" i="35"/>
  <c r="I37" i="34"/>
  <c r="C37" i="34"/>
  <c r="I36" i="34"/>
  <c r="C36" i="34"/>
  <c r="I35" i="34"/>
  <c r="C35" i="34"/>
  <c r="I34" i="34"/>
  <c r="C34" i="34"/>
  <c r="I33" i="34"/>
  <c r="C33" i="34"/>
  <c r="I32" i="34"/>
  <c r="C32" i="34"/>
  <c r="I31" i="34"/>
  <c r="C31" i="34"/>
  <c r="I30" i="34"/>
  <c r="C30" i="34"/>
  <c r="I29" i="34"/>
  <c r="C29" i="34"/>
  <c r="I28" i="34"/>
  <c r="C28" i="34"/>
  <c r="I27" i="34"/>
  <c r="C27" i="34"/>
  <c r="I26" i="34"/>
  <c r="C26" i="34"/>
  <c r="I25" i="34"/>
  <c r="C25" i="34"/>
  <c r="I24" i="34"/>
  <c r="C24" i="34"/>
  <c r="I23" i="34"/>
  <c r="C23" i="34"/>
  <c r="I22" i="34"/>
  <c r="C22" i="34"/>
  <c r="I21" i="34"/>
  <c r="C21" i="34"/>
  <c r="I20" i="34"/>
  <c r="C20" i="34"/>
  <c r="I19" i="34"/>
  <c r="C19" i="34"/>
  <c r="I18" i="34"/>
  <c r="C18" i="34"/>
  <c r="I17" i="34"/>
  <c r="C17" i="34"/>
  <c r="I16" i="34"/>
  <c r="C16" i="34"/>
  <c r="I15" i="34"/>
  <c r="C15" i="34"/>
  <c r="I14" i="34"/>
  <c r="C14" i="34"/>
  <c r="I13" i="34"/>
  <c r="C13" i="34"/>
  <c r="I12" i="34"/>
  <c r="C12" i="34"/>
  <c r="I11" i="34"/>
  <c r="C11" i="34"/>
  <c r="I10" i="34"/>
  <c r="C10" i="34"/>
  <c r="I9" i="34"/>
  <c r="C9" i="34"/>
  <c r="I8" i="34"/>
  <c r="C8" i="34"/>
  <c r="I7" i="34"/>
  <c r="C7" i="34"/>
  <c r="I36" i="33"/>
  <c r="C36" i="33"/>
  <c r="I35" i="33"/>
  <c r="C35" i="33"/>
  <c r="I34" i="33"/>
  <c r="C34" i="33"/>
  <c r="I33" i="33"/>
  <c r="C33" i="33"/>
  <c r="I32" i="33"/>
  <c r="C32" i="33"/>
  <c r="I31" i="33"/>
  <c r="C31" i="33"/>
  <c r="I30" i="33"/>
  <c r="C30" i="33"/>
  <c r="I29" i="33"/>
  <c r="C29" i="33"/>
  <c r="I28" i="33"/>
  <c r="C28" i="33"/>
  <c r="I27" i="33"/>
  <c r="C27" i="33"/>
  <c r="I26" i="33"/>
  <c r="C26" i="33"/>
  <c r="I25" i="33"/>
  <c r="C25" i="33"/>
  <c r="I24" i="33"/>
  <c r="C24" i="33"/>
  <c r="I23" i="33"/>
  <c r="C23" i="33"/>
  <c r="I22" i="33"/>
  <c r="C22" i="33"/>
  <c r="I21" i="33"/>
  <c r="C21" i="33"/>
  <c r="I20" i="33"/>
  <c r="C20" i="33"/>
  <c r="I19" i="33"/>
  <c r="C19" i="33"/>
  <c r="I18" i="33"/>
  <c r="C18" i="33"/>
  <c r="I17" i="33"/>
  <c r="C17" i="33"/>
  <c r="I16" i="33"/>
  <c r="C16" i="33"/>
  <c r="I15" i="33"/>
  <c r="C15" i="33"/>
  <c r="I14" i="33"/>
  <c r="C14" i="33"/>
  <c r="I13" i="33"/>
  <c r="C13" i="33"/>
  <c r="I12" i="33"/>
  <c r="C12" i="33"/>
  <c r="I11" i="33"/>
  <c r="C11" i="33"/>
  <c r="I10" i="33"/>
  <c r="C10" i="33"/>
  <c r="I9" i="33"/>
  <c r="C9" i="33"/>
  <c r="I8" i="33"/>
  <c r="C8" i="33"/>
  <c r="I7" i="33"/>
  <c r="C7" i="33"/>
  <c r="I37" i="32"/>
  <c r="C37" i="32"/>
  <c r="I36" i="32"/>
  <c r="C36" i="32"/>
  <c r="I35" i="32"/>
  <c r="C35" i="32"/>
  <c r="I34" i="32"/>
  <c r="C34" i="32"/>
  <c r="I33" i="32"/>
  <c r="C33" i="32"/>
  <c r="I32" i="32"/>
  <c r="C32" i="32"/>
  <c r="I31" i="32"/>
  <c r="C31" i="32"/>
  <c r="I30" i="32"/>
  <c r="C30" i="32"/>
  <c r="I29" i="32"/>
  <c r="C29" i="32"/>
  <c r="I28" i="32"/>
  <c r="C28" i="32"/>
  <c r="I27" i="32"/>
  <c r="C27" i="32"/>
  <c r="I26" i="32"/>
  <c r="C26" i="32"/>
  <c r="I25" i="32"/>
  <c r="C25" i="32"/>
  <c r="I24" i="32"/>
  <c r="C24" i="32"/>
  <c r="I23" i="32"/>
  <c r="C23" i="32"/>
  <c r="I22" i="32"/>
  <c r="C22" i="32"/>
  <c r="I21" i="32"/>
  <c r="C21" i="32"/>
  <c r="I20" i="32"/>
  <c r="C20" i="32"/>
  <c r="I19" i="32"/>
  <c r="C19" i="32"/>
  <c r="I18" i="32"/>
  <c r="C18" i="32"/>
  <c r="I17" i="32"/>
  <c r="C17" i="32"/>
  <c r="I16" i="32"/>
  <c r="C16" i="32"/>
  <c r="I15" i="32"/>
  <c r="C15" i="32"/>
  <c r="I14" i="32"/>
  <c r="C14" i="32"/>
  <c r="I13" i="32"/>
  <c r="C13" i="32"/>
  <c r="I12" i="32"/>
  <c r="C12" i="32"/>
  <c r="I11" i="32"/>
  <c r="C11" i="32"/>
  <c r="I10" i="32"/>
  <c r="C10" i="32"/>
  <c r="I9" i="32"/>
  <c r="C9" i="32"/>
  <c r="I8" i="32"/>
  <c r="C8" i="32"/>
  <c r="I7" i="32"/>
  <c r="C7" i="32"/>
  <c r="C7" i="31"/>
  <c r="I7" i="31"/>
  <c r="C8" i="31"/>
  <c r="I8" i="31"/>
  <c r="C9" i="31"/>
  <c r="I9" i="31"/>
  <c r="C10" i="31"/>
  <c r="I10" i="31"/>
  <c r="C11" i="31"/>
  <c r="I11" i="31"/>
  <c r="C12" i="31"/>
  <c r="I12" i="31"/>
  <c r="C13" i="31"/>
  <c r="I13" i="31"/>
  <c r="C14" i="31"/>
  <c r="I14" i="31"/>
  <c r="C15" i="31"/>
  <c r="I15" i="31"/>
  <c r="C16" i="31"/>
  <c r="I16" i="31"/>
  <c r="C17" i="31"/>
  <c r="I17" i="31"/>
  <c r="C18" i="31"/>
  <c r="I18" i="31"/>
  <c r="C19" i="31"/>
  <c r="I19" i="31"/>
  <c r="C20" i="31"/>
  <c r="I20" i="31"/>
  <c r="C21" i="31"/>
  <c r="I21" i="31"/>
  <c r="C22" i="31"/>
  <c r="I22" i="31"/>
  <c r="C23" i="31"/>
  <c r="I23" i="31"/>
  <c r="C24" i="31"/>
  <c r="I24" i="31"/>
  <c r="C25" i="31"/>
  <c r="I25" i="31"/>
  <c r="C26" i="31"/>
  <c r="I26" i="31"/>
  <c r="C27" i="31"/>
  <c r="I27" i="31"/>
  <c r="C28" i="31"/>
  <c r="I28" i="31"/>
  <c r="C29" i="31"/>
  <c r="I29" i="31"/>
  <c r="C30" i="31"/>
  <c r="I30" i="31"/>
  <c r="C31" i="31"/>
  <c r="I31" i="31"/>
  <c r="C32" i="31"/>
  <c r="I32" i="31"/>
  <c r="C33" i="31"/>
  <c r="I33" i="31"/>
  <c r="C34" i="31"/>
  <c r="I34" i="31"/>
  <c r="C35" i="31"/>
  <c r="I35" i="31"/>
  <c r="C36" i="31"/>
  <c r="I36" i="31"/>
  <c r="C37" i="31"/>
  <c r="I37" i="31"/>
  <c r="J9" i="41" l="1"/>
  <c r="I9" i="41" s="1"/>
  <c r="J7" i="39"/>
  <c r="I7" i="39" s="1"/>
  <c r="J8" i="39"/>
  <c r="I8" i="39" s="1"/>
  <c r="J10" i="39"/>
  <c r="I10" i="39" s="1"/>
  <c r="J9" i="39"/>
  <c r="I9" i="39" s="1"/>
  <c r="J11" i="39"/>
  <c r="I11" i="39" s="1"/>
  <c r="J13" i="39" l="1"/>
  <c r="I13" i="39" s="1"/>
  <c r="J18" i="39"/>
  <c r="I18" i="39" s="1"/>
  <c r="J20" i="39"/>
  <c r="I20" i="39" s="1"/>
  <c r="J21" i="39"/>
  <c r="I21" i="39" s="1"/>
  <c r="J23" i="39"/>
  <c r="I23" i="39" s="1"/>
  <c r="J25" i="39"/>
  <c r="I25" i="39" s="1"/>
  <c r="J26" i="39"/>
  <c r="I26" i="39" s="1"/>
  <c r="J27" i="39"/>
  <c r="I27" i="39" s="1"/>
  <c r="J28" i="39"/>
  <c r="I28" i="39" s="1"/>
  <c r="J29" i="39"/>
  <c r="I29" i="39" s="1"/>
  <c r="J33" i="39"/>
  <c r="I33" i="39" s="1"/>
  <c r="J35" i="39"/>
  <c r="I35" i="39" s="1"/>
  <c r="J12" i="39"/>
  <c r="I12" i="39" s="1"/>
  <c r="J32" i="39"/>
  <c r="I32" i="39" s="1"/>
  <c r="J31" i="39"/>
  <c r="I31" i="39" s="1"/>
  <c r="J24" i="39"/>
  <c r="I24" i="39" s="1"/>
  <c r="J22" i="39"/>
  <c r="I22" i="39" s="1"/>
  <c r="J19" i="39"/>
  <c r="I19" i="39" s="1"/>
  <c r="J16" i="39"/>
  <c r="I16" i="39" s="1"/>
  <c r="J15" i="39"/>
  <c r="I15" i="39" s="1"/>
  <c r="J14" i="39"/>
  <c r="I14" i="39" s="1"/>
  <c r="J34" i="39" l="1"/>
  <c r="I34" i="39" s="1"/>
  <c r="J17" i="39"/>
  <c r="I17" i="39" s="1"/>
  <c r="J30" i="39" l="1"/>
  <c r="I30" i="39" s="1"/>
  <c r="J36" i="39" l="1"/>
  <c r="I36" i="39" s="1"/>
  <c r="J37" i="39" l="1"/>
  <c r="I37" i="39" s="1"/>
  <c r="J33" i="40" l="1"/>
  <c r="I33" i="40" s="1"/>
  <c r="J30" i="40"/>
  <c r="I30" i="40" s="1"/>
  <c r="J29" i="40"/>
  <c r="I29" i="40" s="1"/>
  <c r="J28" i="40"/>
  <c r="I28" i="40" s="1"/>
  <c r="J27" i="40"/>
  <c r="I27" i="40" s="1"/>
  <c r="J26" i="40"/>
  <c r="I26" i="40" s="1"/>
  <c r="J25" i="40"/>
  <c r="I25" i="40" s="1"/>
  <c r="J24" i="40"/>
  <c r="I24" i="40" s="1"/>
  <c r="J23" i="40"/>
  <c r="I23" i="40" s="1"/>
  <c r="J22" i="40"/>
  <c r="I22" i="40" s="1"/>
  <c r="J21" i="40"/>
  <c r="I21" i="40" s="1"/>
  <c r="J20" i="40"/>
  <c r="I20" i="40" s="1"/>
  <c r="J19" i="40"/>
  <c r="I19" i="40" s="1"/>
  <c r="J18" i="40"/>
  <c r="I18" i="40" s="1"/>
  <c r="J17" i="40"/>
  <c r="I17" i="40" s="1"/>
  <c r="J16" i="40"/>
  <c r="I16" i="40" s="1"/>
  <c r="J15" i="40"/>
  <c r="I15" i="40" s="1"/>
  <c r="J14" i="40"/>
  <c r="I14" i="40" s="1"/>
  <c r="J13" i="40"/>
  <c r="I13" i="40" s="1"/>
  <c r="J12" i="40"/>
  <c r="I12" i="40" s="1"/>
  <c r="J11" i="40"/>
  <c r="I11" i="40" s="1"/>
  <c r="J10" i="40"/>
  <c r="I10" i="40" s="1"/>
  <c r="J9" i="40"/>
  <c r="I9" i="40" s="1"/>
  <c r="J8" i="40"/>
  <c r="I8" i="40" s="1"/>
  <c r="J7" i="40"/>
  <c r="I7" i="40" s="1"/>
  <c r="J32" i="40" l="1"/>
  <c r="I32" i="40" s="1"/>
  <c r="J35" i="40"/>
  <c r="I35" i="40" s="1"/>
  <c r="J36" i="40"/>
  <c r="I36" i="40" s="1"/>
  <c r="J31" i="40"/>
  <c r="I31" i="40" s="1"/>
  <c r="J34" i="40"/>
  <c r="I34" i="40" s="1"/>
  <c r="J8" i="41"/>
  <c r="I8" i="41" s="1"/>
  <c r="J7" i="41"/>
  <c r="I7" i="41" s="1"/>
  <c r="J11" i="41" l="1"/>
  <c r="I11" i="41" s="1"/>
  <c r="J12" i="41"/>
  <c r="I12" i="41" s="1"/>
  <c r="J13" i="41"/>
  <c r="I13" i="41" s="1"/>
  <c r="J14" i="41"/>
  <c r="I14" i="41" s="1"/>
  <c r="J15" i="41"/>
  <c r="I15" i="41" s="1"/>
  <c r="J16" i="41"/>
  <c r="I16" i="41" s="1"/>
  <c r="J17" i="41"/>
  <c r="I17" i="41" s="1"/>
  <c r="J18" i="41"/>
  <c r="I18" i="41" s="1"/>
  <c r="J19" i="41"/>
  <c r="I19" i="41" s="1"/>
  <c r="J20" i="41"/>
  <c r="I20" i="41" s="1"/>
  <c r="J21" i="41"/>
  <c r="I21" i="41" s="1"/>
  <c r="J22" i="41"/>
  <c r="I22" i="41" s="1"/>
  <c r="J23" i="41"/>
  <c r="I23" i="41" s="1"/>
  <c r="J24" i="41"/>
  <c r="I24" i="41" s="1"/>
  <c r="J25" i="41"/>
  <c r="I25" i="41" s="1"/>
  <c r="J26" i="41"/>
  <c r="I26" i="41" s="1"/>
  <c r="J27" i="41"/>
  <c r="I27" i="41" s="1"/>
  <c r="J28" i="41"/>
  <c r="I28" i="41" s="1"/>
  <c r="J29" i="41"/>
  <c r="I29" i="41" s="1"/>
  <c r="J30" i="41"/>
  <c r="I30" i="41" s="1"/>
  <c r="J31" i="41"/>
  <c r="I31" i="41" s="1"/>
  <c r="J32" i="41"/>
  <c r="I32" i="41" s="1"/>
  <c r="J33" i="41"/>
  <c r="I33" i="41" s="1"/>
  <c r="J34" i="41"/>
  <c r="I34" i="41" s="1"/>
  <c r="J35" i="41"/>
  <c r="I35" i="41" s="1"/>
  <c r="J36" i="41"/>
  <c r="I36" i="41" s="1"/>
  <c r="J37" i="41"/>
  <c r="I37" i="41" s="1"/>
  <c r="J10" i="41"/>
  <c r="I10" i="41" s="1"/>
  <c r="J37" i="42" l="1"/>
  <c r="I37" i="42" s="1"/>
  <c r="J8" i="42"/>
  <c r="I8" i="42" s="1"/>
  <c r="J10" i="42" l="1"/>
  <c r="I10" i="42" s="1"/>
  <c r="J18" i="42"/>
  <c r="I18" i="42" s="1"/>
  <c r="J22" i="42"/>
  <c r="I22" i="42" s="1"/>
  <c r="J26" i="42"/>
  <c r="I26" i="42" s="1"/>
  <c r="J30" i="42"/>
  <c r="I30" i="42" s="1"/>
  <c r="J34" i="42"/>
  <c r="I34" i="42" s="1"/>
  <c r="J14" i="42"/>
  <c r="I14" i="42" s="1"/>
  <c r="J7" i="42"/>
  <c r="I7" i="42" s="1"/>
  <c r="J11" i="42"/>
  <c r="I11" i="42" s="1"/>
  <c r="J15" i="42"/>
  <c r="I15" i="42" s="1"/>
  <c r="J19" i="42"/>
  <c r="I19" i="42" s="1"/>
  <c r="J23" i="42"/>
  <c r="I23" i="42" s="1"/>
  <c r="J27" i="42"/>
  <c r="I27" i="42" s="1"/>
  <c r="J31" i="42"/>
  <c r="I31" i="42" s="1"/>
  <c r="J35" i="42"/>
  <c r="I35" i="42" s="1"/>
  <c r="J12" i="42"/>
  <c r="I12" i="42" s="1"/>
  <c r="J16" i="42"/>
  <c r="I16" i="42" s="1"/>
  <c r="J20" i="42"/>
  <c r="I20" i="42" s="1"/>
  <c r="J24" i="42"/>
  <c r="I24" i="42" s="1"/>
  <c r="J28" i="42"/>
  <c r="I28" i="42" s="1"/>
  <c r="J32" i="42"/>
  <c r="I32" i="42" s="1"/>
  <c r="J36" i="42"/>
  <c r="I36" i="42" s="1"/>
  <c r="J9" i="42"/>
  <c r="I9" i="42" s="1"/>
  <c r="J13" i="42"/>
  <c r="I13" i="42" s="1"/>
  <c r="J17" i="42"/>
  <c r="I17" i="42" s="1"/>
  <c r="J21" i="42"/>
  <c r="I21" i="42" s="1"/>
  <c r="J25" i="42"/>
  <c r="I25" i="42" s="1"/>
  <c r="J29" i="42"/>
  <c r="I29" i="42" s="1"/>
  <c r="J33" i="42"/>
  <c r="I33" i="42" s="1"/>
  <c r="J36" i="43" l="1"/>
  <c r="I36" i="43" s="1"/>
  <c r="J7" i="43" l="1"/>
  <c r="I7" i="43" s="1"/>
  <c r="J8" i="43" l="1"/>
  <c r="I8" i="43" s="1"/>
  <c r="J9" i="43" l="1"/>
  <c r="I9" i="43" s="1"/>
  <c r="J10" i="43" l="1"/>
  <c r="I10" i="43" s="1"/>
  <c r="J11" i="43" l="1"/>
  <c r="I11" i="43" s="1"/>
  <c r="J12" i="43" l="1"/>
  <c r="I12" i="43" s="1"/>
  <c r="J13" i="43" l="1"/>
  <c r="I13" i="43" s="1"/>
  <c r="J14" i="43" l="1"/>
  <c r="I14" i="43" s="1"/>
  <c r="J15" i="43" l="1"/>
  <c r="I15" i="43" s="1"/>
  <c r="J16" i="43"/>
  <c r="I16" i="43" s="1"/>
  <c r="J17" i="43" l="1"/>
  <c r="I17" i="43" s="1"/>
  <c r="J18" i="43" l="1"/>
  <c r="I18" i="43" s="1"/>
  <c r="J21" i="43" l="1"/>
  <c r="I21" i="43" s="1"/>
  <c r="J19" i="43"/>
  <c r="I19" i="43" s="1"/>
  <c r="J20" i="43"/>
  <c r="I20" i="43" s="1"/>
  <c r="J22" i="43" l="1"/>
  <c r="I22" i="43" s="1"/>
  <c r="J23" i="43" l="1"/>
  <c r="I23" i="43" s="1"/>
  <c r="J24" i="43" l="1"/>
  <c r="I24" i="43" s="1"/>
  <c r="J25" i="43" l="1"/>
  <c r="I25" i="43" s="1"/>
  <c r="J26" i="43" l="1"/>
  <c r="I26" i="43" s="1"/>
  <c r="J27" i="43" l="1"/>
  <c r="I27" i="43" s="1"/>
  <c r="J28" i="43" l="1"/>
  <c r="I28" i="43" s="1"/>
  <c r="J29" i="43" l="1"/>
  <c r="I29" i="43" s="1"/>
  <c r="J30" i="43" l="1"/>
  <c r="I30" i="43" s="1"/>
  <c r="J31" i="43" l="1"/>
  <c r="I31" i="43" s="1"/>
  <c r="J32" i="43" l="1"/>
  <c r="I32" i="43" s="1"/>
  <c r="J33" i="43" l="1"/>
  <c r="I33" i="43" s="1"/>
  <c r="J35" i="43"/>
  <c r="I35" i="43" s="1"/>
  <c r="J34" i="43" l="1"/>
  <c r="I34" i="43" s="1"/>
</calcChain>
</file>

<file path=xl/sharedStrings.xml><?xml version="1.0" encoding="utf-8"?>
<sst xmlns="http://schemas.openxmlformats.org/spreadsheetml/2006/main" count="730" uniqueCount="35">
  <si>
    <t>(GJ)</t>
  </si>
  <si>
    <t>(kWh)</t>
  </si>
  <si>
    <t>(i)</t>
  </si>
  <si>
    <t>(ii)</t>
  </si>
  <si>
    <t>(iii)</t>
  </si>
  <si>
    <t>(iv)</t>
  </si>
  <si>
    <t>(v)</t>
  </si>
  <si>
    <t>- Considerando il Periodo di Avviamento del terminale i dati di cui sopra possono essere soggetti ad aggiustamenti marginali
- Per la conversione tra GJ e kWh si utilizza il fattore di conversione 3,6 GJ/MWh</t>
  </si>
  <si>
    <t xml:space="preserve">Avvertenze: </t>
  </si>
  <si>
    <t>- Stoccaggio di GNL alle 6.00 del giorno G+1 al netto del minimo operativo e delle giacenze di GNL presenti nei serbatoi di proprietà di OLT;</t>
  </si>
  <si>
    <t xml:space="preserve">- Il dato sarà Programmato sulla base del programma degli utenti / Allocato non appena disponibile il dato misurato; </t>
  </si>
  <si>
    <t>- Quantitativo al lordo di consumi e perdite scaricato dagli Utenti nel giorno gas G; 
- Convenzionalmente si associa tutto il GNL programmato/allocato alla data di inizio discarica;</t>
  </si>
  <si>
    <t xml:space="preserve">- Il dato sarà Provvisorio sulla base di quanto riportato sui sistemi informativi Snam Rete Gas
- Il dato sarà Allocato a valle del processo di allocazione mensile; </t>
  </si>
  <si>
    <t>- Quantitativo immesso in rete nel giorno gas G al netto dei consumi di trasporto e dei quantitativi di proprietà di OLT;</t>
  </si>
  <si>
    <t>Programmato/Allocato (iv)</t>
  </si>
  <si>
    <t>Provvisorio/Allocato (ii)</t>
  </si>
  <si>
    <t>Stoccaggio LNG (v)</t>
  </si>
  <si>
    <t>GNL Scaricato (iii)</t>
  </si>
  <si>
    <t>Immesso in rete (i)</t>
  </si>
  <si>
    <t>Giorni</t>
  </si>
  <si>
    <t>Terminale OLT Offshore LNG Toscana</t>
  </si>
  <si>
    <t>Terminale OLT Offshore LNG Toscana Ottobre 2018</t>
  </si>
  <si>
    <t>Provvisorio</t>
  </si>
  <si>
    <t>Terminale OLT Offshore LNG Toscana Novembre 2018</t>
  </si>
  <si>
    <t>Allocato</t>
  </si>
  <si>
    <t>Terminale OLT Offshore LNG Toscana Dicembre 2018</t>
  </si>
  <si>
    <t>Terminale OLT Offshore LNG Toscana Gennaio 2019</t>
  </si>
  <si>
    <t>Terminale OLT Offshore LNG Toscana Febbraio 2019</t>
  </si>
  <si>
    <t>Terminale OLT Offshore LNG Toscana Marzo 2019</t>
  </si>
  <si>
    <t>Terminale OLT Offshore LNG Toscana Aprile 2019</t>
  </si>
  <si>
    <t>Terminale OLT Offshore LNG Toscana Maggio 2019</t>
  </si>
  <si>
    <t>Terminale OLT Offshore LNG Toscana Giugno 2019</t>
  </si>
  <si>
    <t>Terminale OLT Offshore LNG Toscana Luglio 2019</t>
  </si>
  <si>
    <t>Terminale OLT Offshore LNG Toscana Agosto 2019</t>
  </si>
  <si>
    <t>Terminale OLT Offshore LNG Toscana Settembre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</si>
</sst>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-[$€]\ * #,##0.00_-;\-[$€]\ * #,##0.00_-;_-[$€]\ * &quot;-&quot;??_-;_-@_-"/>
    <numFmt numFmtId="166" formatCode="0.00000"/>
    <numFmt numFmtId="167" formatCode="#,##0.000"/>
    <numFmt numFmtId="168" formatCode="0.0000"/>
    <numFmt numFmtId="169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5" fillId="2" borderId="5" xfId="0" applyFont="1" applyFill="1" applyBorder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3" borderId="0" xfId="0" applyFill="1"/>
    <xf numFmtId="164" fontId="0" fillId="3" borderId="0" xfId="0" applyNumberFormat="1" applyFill="1"/>
    <xf numFmtId="167" fontId="0" fillId="0" borderId="0" xfId="0" applyNumberFormat="1" applyFill="1" applyBorder="1"/>
    <xf numFmtId="0" fontId="0" fillId="0" borderId="0" xfId="0" applyAlignment="1">
      <alignment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</cellXfs>
  <cellStyles count="10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Normal 2" xfId="6" xr:uid="{00000000-0005-0000-0000-000004000000}"/>
    <cellStyle name="Normale" xfId="0" builtinId="0"/>
    <cellStyle name="Normale 2" xfId="1" xr:uid="{00000000-0005-0000-0000-000006000000}"/>
    <cellStyle name="Nota 2" xfId="7" xr:uid="{00000000-0005-0000-0000-000007000000}"/>
    <cellStyle name="Percentuale 2" xfId="8" xr:uid="{00000000-0005-0000-0000-000008000000}"/>
    <cellStyle name="Testo avviso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162051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ozzi\Desktop\apr-sett_dati%20op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eck%20dati%20operat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Ottobre2018"/>
      <sheetName val="Settembre2019."/>
      <sheetName val="Agosto2019"/>
      <sheetName val="Luglio2019"/>
      <sheetName val="Giugno2019"/>
      <sheetName val="Maggio2019 "/>
      <sheetName val="Aprile2019 "/>
      <sheetName val="Marzo 2019"/>
    </sheetNames>
    <sheetDataSet>
      <sheetData sheetId="0"/>
      <sheetData sheetId="1"/>
      <sheetData sheetId="2">
        <row r="4">
          <cell r="E4">
            <v>885650134</v>
          </cell>
        </row>
        <row r="5">
          <cell r="E5">
            <v>775650133.00000012</v>
          </cell>
        </row>
        <row r="6">
          <cell r="E6">
            <v>620650133</v>
          </cell>
        </row>
        <row r="7">
          <cell r="E7">
            <v>465650134.00000006</v>
          </cell>
        </row>
        <row r="8">
          <cell r="E8">
            <v>310650135.00000006</v>
          </cell>
        </row>
        <row r="9">
          <cell r="E9">
            <v>155650136.00000003</v>
          </cell>
        </row>
        <row r="10">
          <cell r="E10">
            <v>62154649.000000015</v>
          </cell>
        </row>
        <row r="11">
          <cell r="E11">
            <v>951901628</v>
          </cell>
        </row>
        <row r="12">
          <cell r="E12">
            <v>821901628</v>
          </cell>
        </row>
        <row r="13">
          <cell r="E13">
            <v>666901628</v>
          </cell>
        </row>
        <row r="14">
          <cell r="E14">
            <v>511901629</v>
          </cell>
        </row>
        <row r="15">
          <cell r="E15">
            <v>356901630</v>
          </cell>
        </row>
        <row r="16">
          <cell r="E16">
            <v>201901630.99999997</v>
          </cell>
        </row>
        <row r="17">
          <cell r="E17">
            <v>177971021.99999997</v>
          </cell>
        </row>
        <row r="18">
          <cell r="E18">
            <v>143468708.99999997</v>
          </cell>
        </row>
        <row r="19">
          <cell r="E19">
            <v>466466975.99999994</v>
          </cell>
        </row>
        <row r="20">
          <cell r="E20">
            <v>311466975.99999994</v>
          </cell>
        </row>
        <row r="21">
          <cell r="E21">
            <v>181466975.99999997</v>
          </cell>
        </row>
        <row r="22">
          <cell r="E22">
            <v>149717594.99999997</v>
          </cell>
        </row>
        <row r="23">
          <cell r="E23">
            <v>109740326.99999996</v>
          </cell>
        </row>
        <row r="24">
          <cell r="E24">
            <v>105290326.99999996</v>
          </cell>
        </row>
        <row r="25">
          <cell r="E25">
            <v>100840326.99999996</v>
          </cell>
        </row>
        <row r="26">
          <cell r="E26">
            <v>71564131.999999985</v>
          </cell>
        </row>
        <row r="27">
          <cell r="E27">
            <v>32452836.999999966</v>
          </cell>
        </row>
        <row r="28">
          <cell r="E28">
            <v>-831291.00000003318</v>
          </cell>
        </row>
        <row r="29">
          <cell r="E29">
            <v>-831291.00000003318</v>
          </cell>
        </row>
        <row r="30">
          <cell r="E30">
            <v>-831291.00000003318</v>
          </cell>
        </row>
        <row r="31">
          <cell r="E31">
            <v>-831291.00000003318</v>
          </cell>
        </row>
        <row r="32">
          <cell r="E32">
            <v>-831291</v>
          </cell>
        </row>
        <row r="33">
          <cell r="E33">
            <v>-831291</v>
          </cell>
        </row>
      </sheetData>
      <sheetData sheetId="3">
        <row r="4">
          <cell r="E4">
            <v>223758544.00000003</v>
          </cell>
        </row>
        <row r="5">
          <cell r="E5">
            <v>68758544</v>
          </cell>
        </row>
        <row r="6">
          <cell r="E6">
            <v>3618709</v>
          </cell>
        </row>
        <row r="7">
          <cell r="E7">
            <v>414817876</v>
          </cell>
        </row>
        <row r="8">
          <cell r="E8">
            <v>274421019</v>
          </cell>
        </row>
        <row r="9">
          <cell r="E9">
            <v>134412289.00000003</v>
          </cell>
        </row>
        <row r="10">
          <cell r="E10">
            <v>993899973.99999988</v>
          </cell>
        </row>
        <row r="11">
          <cell r="E11">
            <v>863899973.99999988</v>
          </cell>
        </row>
        <row r="12">
          <cell r="E12">
            <v>708899974</v>
          </cell>
        </row>
        <row r="13">
          <cell r="E13">
            <v>613458153</v>
          </cell>
        </row>
        <row r="14">
          <cell r="E14">
            <v>518464787.99999994</v>
          </cell>
        </row>
        <row r="15">
          <cell r="E15">
            <v>374164787.99999994</v>
          </cell>
        </row>
        <row r="16">
          <cell r="E16">
            <v>219164788.00000003</v>
          </cell>
        </row>
        <row r="17">
          <cell r="E17">
            <v>67764788.000000015</v>
          </cell>
        </row>
        <row r="18">
          <cell r="E18">
            <v>954347853</v>
          </cell>
        </row>
        <row r="19">
          <cell r="E19">
            <v>854347851.99999988</v>
          </cell>
        </row>
        <row r="20">
          <cell r="E20">
            <v>754347851</v>
          </cell>
        </row>
        <row r="21">
          <cell r="E21">
            <v>714941853</v>
          </cell>
        </row>
        <row r="22">
          <cell r="E22">
            <v>579115853</v>
          </cell>
        </row>
        <row r="23">
          <cell r="E23">
            <v>432192766</v>
          </cell>
        </row>
        <row r="24">
          <cell r="E24">
            <v>287892766</v>
          </cell>
        </row>
        <row r="25">
          <cell r="E25">
            <v>139978198.99999997</v>
          </cell>
        </row>
        <row r="26">
          <cell r="E26">
            <v>440638765.00000006</v>
          </cell>
        </row>
        <row r="27">
          <cell r="E27">
            <v>340638764</v>
          </cell>
        </row>
        <row r="28">
          <cell r="E28">
            <v>270638764</v>
          </cell>
        </row>
        <row r="29">
          <cell r="E29">
            <v>173765765</v>
          </cell>
        </row>
        <row r="30">
          <cell r="E30">
            <v>83172539.999999985</v>
          </cell>
        </row>
        <row r="31">
          <cell r="E31">
            <v>422192766</v>
          </cell>
        </row>
        <row r="32">
          <cell r="E32">
            <v>267192767.00000003</v>
          </cell>
        </row>
        <row r="33">
          <cell r="E33">
            <v>112192767.99999999</v>
          </cell>
        </row>
        <row r="34">
          <cell r="E34">
            <v>48534908.999999993</v>
          </cell>
        </row>
      </sheetData>
      <sheetData sheetId="4">
        <row r="4">
          <cell r="E4">
            <v>222593070.99999997</v>
          </cell>
        </row>
        <row r="5">
          <cell r="E5">
            <v>75794092</v>
          </cell>
        </row>
        <row r="6">
          <cell r="E6">
            <v>284717028</v>
          </cell>
        </row>
        <row r="7">
          <cell r="E7">
            <v>144909614</v>
          </cell>
        </row>
        <row r="8">
          <cell r="E8">
            <v>8068709</v>
          </cell>
        </row>
        <row r="9">
          <cell r="E9">
            <v>3618709</v>
          </cell>
        </row>
        <row r="10">
          <cell r="E10">
            <v>933705536</v>
          </cell>
        </row>
        <row r="11">
          <cell r="E11">
            <v>778705536</v>
          </cell>
        </row>
        <row r="12">
          <cell r="E12">
            <v>648705536</v>
          </cell>
        </row>
        <row r="13">
          <cell r="E13">
            <v>493705536</v>
          </cell>
        </row>
        <row r="14">
          <cell r="E14">
            <v>349405536</v>
          </cell>
        </row>
        <row r="15">
          <cell r="E15">
            <v>194405536</v>
          </cell>
        </row>
        <row r="16">
          <cell r="E16">
            <v>72597425</v>
          </cell>
        </row>
        <row r="17">
          <cell r="E17">
            <v>919250455</v>
          </cell>
        </row>
        <row r="18">
          <cell r="E18">
            <v>764250455</v>
          </cell>
        </row>
        <row r="19">
          <cell r="E19">
            <v>634250455</v>
          </cell>
        </row>
        <row r="20">
          <cell r="E20">
            <v>489950455</v>
          </cell>
        </row>
        <row r="21">
          <cell r="E21">
            <v>334950455.00000006</v>
          </cell>
        </row>
        <row r="22">
          <cell r="E22">
            <v>179950454.99999997</v>
          </cell>
        </row>
        <row r="23">
          <cell r="E23">
            <v>166350016</v>
          </cell>
        </row>
        <row r="24">
          <cell r="E24">
            <v>143468709</v>
          </cell>
        </row>
        <row r="25">
          <cell r="E25">
            <v>962556599</v>
          </cell>
        </row>
        <row r="26">
          <cell r="E26">
            <v>807556599</v>
          </cell>
        </row>
        <row r="27">
          <cell r="E27">
            <v>677556599</v>
          </cell>
        </row>
        <row r="28">
          <cell r="E28">
            <v>522556599</v>
          </cell>
        </row>
        <row r="29">
          <cell r="E29">
            <v>367556599</v>
          </cell>
        </row>
        <row r="30">
          <cell r="E30">
            <v>243922654</v>
          </cell>
        </row>
        <row r="31">
          <cell r="E31">
            <v>153714122</v>
          </cell>
        </row>
        <row r="32">
          <cell r="E32">
            <v>663758544</v>
          </cell>
        </row>
        <row r="33">
          <cell r="E33">
            <v>508758543.99999994</v>
          </cell>
        </row>
        <row r="34">
          <cell r="E34">
            <v>378758543.99999994</v>
          </cell>
        </row>
      </sheetData>
      <sheetData sheetId="5">
        <row r="4">
          <cell r="E4">
            <v>980019097</v>
          </cell>
        </row>
        <row r="5">
          <cell r="E5">
            <v>825019098</v>
          </cell>
        </row>
        <row r="6">
          <cell r="E6">
            <v>695019099</v>
          </cell>
        </row>
        <row r="7">
          <cell r="E7">
            <v>562795114</v>
          </cell>
        </row>
        <row r="8">
          <cell r="E8">
            <v>415996135</v>
          </cell>
        </row>
        <row r="9">
          <cell r="E9">
            <v>272288454</v>
          </cell>
        </row>
        <row r="10">
          <cell r="E10">
            <v>117305451</v>
          </cell>
        </row>
        <row r="11">
          <cell r="E11">
            <v>87542107.000000015</v>
          </cell>
        </row>
        <row r="12">
          <cell r="E12">
            <v>77889831</v>
          </cell>
        </row>
        <row r="13">
          <cell r="E13">
            <v>952785885</v>
          </cell>
        </row>
        <row r="14">
          <cell r="E14">
            <v>797785886</v>
          </cell>
        </row>
        <row r="15">
          <cell r="E15">
            <v>667785886.99999988</v>
          </cell>
        </row>
        <row r="16">
          <cell r="E16">
            <v>512879655</v>
          </cell>
        </row>
        <row r="17">
          <cell r="E17">
            <v>374043493</v>
          </cell>
        </row>
        <row r="18">
          <cell r="E18">
            <v>309451794</v>
          </cell>
        </row>
        <row r="19">
          <cell r="E19">
            <v>289038887</v>
          </cell>
        </row>
        <row r="20">
          <cell r="E20">
            <v>144738887.00000003</v>
          </cell>
        </row>
        <row r="21">
          <cell r="E21">
            <v>949911264</v>
          </cell>
        </row>
        <row r="22">
          <cell r="E22">
            <v>794911265</v>
          </cell>
        </row>
        <row r="23">
          <cell r="E23">
            <v>664911266.00000012</v>
          </cell>
        </row>
        <row r="24">
          <cell r="E24">
            <v>538582591</v>
          </cell>
        </row>
        <row r="25">
          <cell r="E25">
            <v>466740647.00000006</v>
          </cell>
        </row>
        <row r="26">
          <cell r="E26">
            <v>427246218.99999994</v>
          </cell>
        </row>
        <row r="27">
          <cell r="E27">
            <v>282963216.00000006</v>
          </cell>
        </row>
        <row r="28">
          <cell r="E28">
            <v>138680213.00000003</v>
          </cell>
        </row>
        <row r="29">
          <cell r="E29">
            <v>648852068</v>
          </cell>
        </row>
        <row r="30">
          <cell r="E30">
            <v>493852068.99999994</v>
          </cell>
        </row>
        <row r="31">
          <cell r="E31">
            <v>363852070</v>
          </cell>
        </row>
        <row r="32">
          <cell r="E32">
            <v>354370333.99999994</v>
          </cell>
        </row>
        <row r="33">
          <cell r="E33">
            <v>346360120</v>
          </cell>
        </row>
      </sheetData>
      <sheetData sheetId="6">
        <row r="4">
          <cell r="E4">
            <v>438887.99999999977</v>
          </cell>
        </row>
        <row r="5">
          <cell r="E5">
            <v>438887.99999999977</v>
          </cell>
        </row>
        <row r="6">
          <cell r="E6">
            <v>438887.99999999977</v>
          </cell>
        </row>
        <row r="7">
          <cell r="E7">
            <v>438887.99999999977</v>
          </cell>
        </row>
        <row r="8">
          <cell r="E8">
            <v>438888</v>
          </cell>
        </row>
        <row r="9">
          <cell r="E9">
            <v>161034648</v>
          </cell>
        </row>
        <row r="10">
          <cell r="E10">
            <v>40438887.999999993</v>
          </cell>
        </row>
        <row r="11">
          <cell r="E11">
            <v>923219711.99999988</v>
          </cell>
        </row>
        <row r="12">
          <cell r="E12">
            <v>793219711.99999988</v>
          </cell>
        </row>
        <row r="13">
          <cell r="E13">
            <v>638219711.99999988</v>
          </cell>
        </row>
        <row r="14">
          <cell r="E14">
            <v>535779299.99999982</v>
          </cell>
        </row>
        <row r="15">
          <cell r="E15">
            <v>433338887.99999988</v>
          </cell>
        </row>
        <row r="16">
          <cell r="E16">
            <v>289038887.99999988</v>
          </cell>
        </row>
        <row r="17">
          <cell r="E17">
            <v>144738887.99999988</v>
          </cell>
        </row>
        <row r="18">
          <cell r="E18">
            <v>987217938.99999988</v>
          </cell>
        </row>
        <row r="19">
          <cell r="E19">
            <v>897217939</v>
          </cell>
        </row>
        <row r="20">
          <cell r="E20">
            <v>742217939</v>
          </cell>
        </row>
        <row r="21">
          <cell r="E21">
            <v>705878925.00000012</v>
          </cell>
        </row>
        <row r="22">
          <cell r="E22">
            <v>669539911.00000012</v>
          </cell>
        </row>
        <row r="23">
          <cell r="E23">
            <v>525239911.00000012</v>
          </cell>
        </row>
        <row r="24">
          <cell r="E24">
            <v>380939911.00000006</v>
          </cell>
        </row>
        <row r="25">
          <cell r="E25">
            <v>242195481.00000006</v>
          </cell>
        </row>
        <row r="26">
          <cell r="E26">
            <v>107134125.00000006</v>
          </cell>
        </row>
        <row r="27">
          <cell r="E27">
            <v>792641693.99999988</v>
          </cell>
        </row>
        <row r="28">
          <cell r="E28">
            <v>637641693.99999988</v>
          </cell>
        </row>
        <row r="29">
          <cell r="E29">
            <v>507641694</v>
          </cell>
        </row>
        <row r="30">
          <cell r="E30">
            <v>373611424</v>
          </cell>
        </row>
        <row r="31">
          <cell r="E31">
            <v>233690452.99999997</v>
          </cell>
        </row>
        <row r="32">
          <cell r="E32">
            <v>136121879</v>
          </cell>
        </row>
        <row r="33">
          <cell r="E33">
            <v>227990409.00000003</v>
          </cell>
        </row>
        <row r="34">
          <cell r="E34">
            <v>93120915</v>
          </cell>
        </row>
      </sheetData>
      <sheetData sheetId="7">
        <row r="4">
          <cell r="E4">
            <v>500332488.99999994</v>
          </cell>
        </row>
        <row r="5">
          <cell r="E5">
            <v>345242409.99999994</v>
          </cell>
        </row>
        <row r="6">
          <cell r="E6">
            <v>190152330.99999991</v>
          </cell>
        </row>
        <row r="7">
          <cell r="E7">
            <v>176273578</v>
          </cell>
        </row>
        <row r="8">
          <cell r="E8">
            <v>90438889</v>
          </cell>
        </row>
        <row r="9">
          <cell r="E9">
            <v>45438889</v>
          </cell>
        </row>
        <row r="10">
          <cell r="E10">
            <v>988570051</v>
          </cell>
        </row>
        <row r="11">
          <cell r="E11">
            <v>888570051</v>
          </cell>
        </row>
        <row r="12">
          <cell r="E12">
            <v>733570051</v>
          </cell>
        </row>
        <row r="13">
          <cell r="E13">
            <v>578570051</v>
          </cell>
        </row>
        <row r="14">
          <cell r="E14">
            <v>423570051</v>
          </cell>
        </row>
        <row r="15">
          <cell r="E15">
            <v>268570051</v>
          </cell>
        </row>
        <row r="16">
          <cell r="E16">
            <v>207804470</v>
          </cell>
        </row>
        <row r="17">
          <cell r="E17">
            <v>155438889</v>
          </cell>
        </row>
        <row r="18">
          <cell r="E18">
            <v>1026840202.0000001</v>
          </cell>
        </row>
        <row r="19">
          <cell r="E19">
            <v>896840202</v>
          </cell>
        </row>
        <row r="20">
          <cell r="E20">
            <v>741840202</v>
          </cell>
        </row>
        <row r="21">
          <cell r="E21">
            <v>586840202.00000012</v>
          </cell>
        </row>
        <row r="22">
          <cell r="E22">
            <v>472453889</v>
          </cell>
        </row>
        <row r="23">
          <cell r="E23">
            <v>362539561</v>
          </cell>
        </row>
        <row r="24">
          <cell r="E24">
            <v>261225213</v>
          </cell>
        </row>
        <row r="25">
          <cell r="E25">
            <v>155438885</v>
          </cell>
        </row>
        <row r="26">
          <cell r="E26">
            <v>836733359</v>
          </cell>
        </row>
        <row r="27">
          <cell r="E27">
            <v>706733359</v>
          </cell>
        </row>
        <row r="28">
          <cell r="E28">
            <v>551733359</v>
          </cell>
        </row>
        <row r="29">
          <cell r="E29">
            <v>396733359.00000006</v>
          </cell>
        </row>
        <row r="30">
          <cell r="E30">
            <v>353163033</v>
          </cell>
        </row>
        <row r="31">
          <cell r="E31">
            <v>309592707</v>
          </cell>
        </row>
        <row r="32">
          <cell r="E32">
            <v>158248349</v>
          </cell>
        </row>
        <row r="33">
          <cell r="E33">
            <v>4888888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Ottobre2018"/>
      <sheetName val="Novembre 2018"/>
      <sheetName val="Dicembre 2018"/>
      <sheetName val="Gennaio 2019"/>
      <sheetName val="Febbraio 2019"/>
      <sheetName val="Marzo 2019"/>
      <sheetName val="Aprile2019 "/>
      <sheetName val="Maggio2019 "/>
      <sheetName val="Giugno2019"/>
      <sheetName val="Luglio2019"/>
      <sheetName val="Agosto2019"/>
      <sheetName val="Settembre2019."/>
    </sheetNames>
    <sheetDataSet>
      <sheetData sheetId="0"/>
      <sheetData sheetId="1">
        <row r="4">
          <cell r="E4">
            <v>56194455</v>
          </cell>
        </row>
        <row r="5">
          <cell r="E5">
            <v>24473973</v>
          </cell>
        </row>
        <row r="6">
          <cell r="E6">
            <v>911686815</v>
          </cell>
        </row>
        <row r="7">
          <cell r="E7">
            <v>791686815</v>
          </cell>
        </row>
        <row r="8">
          <cell r="E8">
            <v>651686815</v>
          </cell>
        </row>
        <row r="9">
          <cell r="E9">
            <v>600372658</v>
          </cell>
        </row>
        <row r="10">
          <cell r="E10">
            <v>549058501</v>
          </cell>
        </row>
        <row r="11">
          <cell r="E11">
            <v>436705869</v>
          </cell>
        </row>
        <row r="12">
          <cell r="E12">
            <v>291256125.00000006</v>
          </cell>
        </row>
        <row r="13">
          <cell r="E13">
            <v>145847506</v>
          </cell>
        </row>
        <row r="14">
          <cell r="E14">
            <v>951757444</v>
          </cell>
        </row>
        <row r="15">
          <cell r="E15">
            <v>831757443.99999988</v>
          </cell>
        </row>
        <row r="16">
          <cell r="E16">
            <v>751757443.99999988</v>
          </cell>
        </row>
        <row r="17">
          <cell r="E17">
            <v>680459024</v>
          </cell>
        </row>
        <row r="18">
          <cell r="E18">
            <v>531960791</v>
          </cell>
        </row>
        <row r="19">
          <cell r="E19">
            <v>381960791</v>
          </cell>
        </row>
        <row r="20">
          <cell r="E20">
            <v>231960791</v>
          </cell>
        </row>
        <row r="21">
          <cell r="E21">
            <v>81960791</v>
          </cell>
        </row>
        <row r="22">
          <cell r="E22">
            <v>929837741.00000012</v>
          </cell>
        </row>
        <row r="23">
          <cell r="E23">
            <v>789837741</v>
          </cell>
        </row>
        <row r="24">
          <cell r="E24">
            <v>709837741.00000012</v>
          </cell>
        </row>
        <row r="25">
          <cell r="E25">
            <v>562224625</v>
          </cell>
        </row>
        <row r="26">
          <cell r="E26">
            <v>412224626</v>
          </cell>
        </row>
        <row r="27">
          <cell r="E27">
            <v>285521708</v>
          </cell>
        </row>
        <row r="28">
          <cell r="E28">
            <v>158818790</v>
          </cell>
        </row>
        <row r="29">
          <cell r="E29">
            <v>42636967.00000003</v>
          </cell>
        </row>
        <row r="30">
          <cell r="E30">
            <v>42636967.00000003</v>
          </cell>
        </row>
        <row r="31">
          <cell r="E31">
            <v>42636967.00000003</v>
          </cell>
        </row>
        <row r="32">
          <cell r="E32">
            <v>438889.20458129485</v>
          </cell>
        </row>
        <row r="33">
          <cell r="E33">
            <v>438889.20458129485</v>
          </cell>
        </row>
        <row r="34">
          <cell r="E34">
            <v>819903592.20458126</v>
          </cell>
        </row>
      </sheetData>
      <sheetData sheetId="2">
        <row r="4">
          <cell r="E4">
            <v>714903592.20458126</v>
          </cell>
        </row>
        <row r="5">
          <cell r="E5">
            <v>558903593.20458138</v>
          </cell>
        </row>
        <row r="6">
          <cell r="E6">
            <v>402903594.20458126</v>
          </cell>
        </row>
        <row r="7">
          <cell r="E7">
            <v>248664370.20458126</v>
          </cell>
        </row>
        <row r="8">
          <cell r="E8">
            <v>156438888.80256748</v>
          </cell>
        </row>
        <row r="9">
          <cell r="E9">
            <v>944218503</v>
          </cell>
        </row>
        <row r="10">
          <cell r="E10">
            <v>788218503</v>
          </cell>
        </row>
        <row r="11">
          <cell r="E11">
            <v>688218503</v>
          </cell>
        </row>
        <row r="12">
          <cell r="E12">
            <v>540682636.00000012</v>
          </cell>
        </row>
        <row r="13">
          <cell r="E13">
            <v>430072436.00000006</v>
          </cell>
        </row>
        <row r="14">
          <cell r="E14">
            <v>319462236.00000006</v>
          </cell>
        </row>
        <row r="15">
          <cell r="E15">
            <v>159950562.00000009</v>
          </cell>
        </row>
        <row r="16">
          <cell r="E16">
            <v>912621186.00000024</v>
          </cell>
        </row>
        <row r="17">
          <cell r="E17">
            <v>757786186.00000024</v>
          </cell>
        </row>
        <row r="18">
          <cell r="E18">
            <v>647786186.00000024</v>
          </cell>
        </row>
        <row r="19">
          <cell r="E19">
            <v>546251323.00000012</v>
          </cell>
        </row>
        <row r="20">
          <cell r="E20">
            <v>524213224.00000018</v>
          </cell>
        </row>
        <row r="21">
          <cell r="E21">
            <v>502175125.00000018</v>
          </cell>
        </row>
        <row r="22">
          <cell r="E22">
            <v>355975125.00000018</v>
          </cell>
        </row>
        <row r="23">
          <cell r="E23">
            <v>209775125.00000015</v>
          </cell>
        </row>
        <row r="24">
          <cell r="E24">
            <v>786829752.00000024</v>
          </cell>
        </row>
        <row r="25">
          <cell r="E25">
            <v>631829752.00000024</v>
          </cell>
        </row>
        <row r="26">
          <cell r="E26">
            <v>521829752.00000024</v>
          </cell>
        </row>
        <row r="27">
          <cell r="E27">
            <v>517379752.00000024</v>
          </cell>
        </row>
        <row r="28">
          <cell r="E28">
            <v>517591494.00000024</v>
          </cell>
        </row>
        <row r="29">
          <cell r="E29">
            <v>420031613.00000024</v>
          </cell>
        </row>
        <row r="30">
          <cell r="E30">
            <v>303411732.00000024</v>
          </cell>
        </row>
        <row r="31">
          <cell r="E31">
            <v>151925310.00000021</v>
          </cell>
        </row>
        <row r="32">
          <cell r="E32">
            <v>871000743</v>
          </cell>
        </row>
        <row r="33">
          <cell r="E33">
            <v>781000743</v>
          </cell>
        </row>
      </sheetData>
      <sheetData sheetId="3">
        <row r="4">
          <cell r="E4">
            <v>624867478</v>
          </cell>
        </row>
        <row r="5">
          <cell r="E5">
            <v>468734212.00000006</v>
          </cell>
        </row>
        <row r="6">
          <cell r="E6">
            <v>312600947</v>
          </cell>
        </row>
        <row r="7">
          <cell r="E7">
            <v>156467682</v>
          </cell>
        </row>
        <row r="8">
          <cell r="E8">
            <v>899100284</v>
          </cell>
        </row>
        <row r="9">
          <cell r="E9">
            <v>744100284</v>
          </cell>
        </row>
        <row r="10">
          <cell r="E10">
            <v>681648914</v>
          </cell>
        </row>
        <row r="11">
          <cell r="E11">
            <v>681648914</v>
          </cell>
        </row>
        <row r="12">
          <cell r="E12">
            <v>791648913.741467</v>
          </cell>
        </row>
        <row r="13">
          <cell r="E13">
            <v>756811393.741467</v>
          </cell>
        </row>
        <row r="14">
          <cell r="E14">
            <v>612017009.741467</v>
          </cell>
        </row>
        <row r="15">
          <cell r="E15">
            <v>463093179.74146712</v>
          </cell>
        </row>
        <row r="16">
          <cell r="E16">
            <v>308093179.74146712</v>
          </cell>
        </row>
        <row r="17">
          <cell r="E17">
            <v>159067125.74146709</v>
          </cell>
        </row>
        <row r="18">
          <cell r="E18">
            <v>49207131.741467066</v>
          </cell>
        </row>
        <row r="19">
          <cell r="E19">
            <v>895916110.74146712</v>
          </cell>
        </row>
        <row r="20">
          <cell r="E20">
            <v>757916110.741467</v>
          </cell>
        </row>
        <row r="21">
          <cell r="E21">
            <v>619916110.741467</v>
          </cell>
        </row>
        <row r="22">
          <cell r="E22">
            <v>464916110.74146706</v>
          </cell>
        </row>
        <row r="23">
          <cell r="E23">
            <v>309916110.74146706</v>
          </cell>
        </row>
        <row r="24">
          <cell r="E24">
            <v>176497580.74146709</v>
          </cell>
        </row>
        <row r="25">
          <cell r="E25">
            <v>176497580.74146709</v>
          </cell>
        </row>
        <row r="26">
          <cell r="E26">
            <v>176497580.74146709</v>
          </cell>
        </row>
        <row r="27">
          <cell r="E27">
            <v>168497580.74146709</v>
          </cell>
        </row>
        <row r="28">
          <cell r="E28">
            <v>168497580.74146709</v>
          </cell>
        </row>
        <row r="29">
          <cell r="E29">
            <v>168497580.74146709</v>
          </cell>
        </row>
        <row r="30">
          <cell r="E30">
            <v>176378724.64850932</v>
          </cell>
        </row>
        <row r="31">
          <cell r="E31">
            <v>784136636.32966816</v>
          </cell>
        </row>
        <row r="32">
          <cell r="E32">
            <v>644136636.32966805</v>
          </cell>
        </row>
        <row r="33">
          <cell r="E33">
            <v>636000743</v>
          </cell>
        </row>
        <row r="34">
          <cell r="E34">
            <v>636000743</v>
          </cell>
        </row>
      </sheetData>
      <sheetData sheetId="4">
        <row r="4">
          <cell r="E4">
            <v>635831837.00000012</v>
          </cell>
        </row>
        <row r="5">
          <cell r="E5">
            <v>635662931.00000012</v>
          </cell>
        </row>
        <row r="6">
          <cell r="E6">
            <v>635494025.00000012</v>
          </cell>
        </row>
        <row r="7">
          <cell r="E7">
            <v>635325119.00000024</v>
          </cell>
        </row>
        <row r="8">
          <cell r="E8">
            <v>635156213.00000024</v>
          </cell>
        </row>
        <row r="9">
          <cell r="E9">
            <v>756335722</v>
          </cell>
        </row>
        <row r="10">
          <cell r="E10">
            <v>612035722</v>
          </cell>
        </row>
        <row r="11">
          <cell r="E11">
            <v>480575343</v>
          </cell>
        </row>
        <row r="12">
          <cell r="E12">
            <v>385275343</v>
          </cell>
        </row>
        <row r="13">
          <cell r="E13">
            <v>314475343</v>
          </cell>
        </row>
        <row r="14">
          <cell r="E14">
            <v>229229161.50000003</v>
          </cell>
        </row>
        <row r="15">
          <cell r="E15">
            <v>182929161.50000003</v>
          </cell>
        </row>
        <row r="16">
          <cell r="E16">
            <v>182929161.50000003</v>
          </cell>
        </row>
        <row r="17">
          <cell r="E17">
            <v>125731698.50000001</v>
          </cell>
        </row>
        <row r="18">
          <cell r="E18">
            <v>974374933.5</v>
          </cell>
        </row>
        <row r="19">
          <cell r="E19">
            <v>819374933.5</v>
          </cell>
        </row>
        <row r="20">
          <cell r="E20">
            <v>699374933.5</v>
          </cell>
        </row>
        <row r="21">
          <cell r="E21">
            <v>610568681.5</v>
          </cell>
        </row>
        <row r="22">
          <cell r="E22">
            <v>610568681.5</v>
          </cell>
        </row>
        <row r="23">
          <cell r="E23">
            <v>610306677.5</v>
          </cell>
        </row>
        <row r="24">
          <cell r="E24">
            <v>465218998.5</v>
          </cell>
        </row>
        <row r="25">
          <cell r="E25">
            <v>310292435.50000006</v>
          </cell>
        </row>
        <row r="26">
          <cell r="E26">
            <v>155365872.50000006</v>
          </cell>
        </row>
        <row r="27">
          <cell r="E27">
            <v>853450832.50000107</v>
          </cell>
        </row>
        <row r="28">
          <cell r="E28">
            <v>846163914.50000012</v>
          </cell>
        </row>
        <row r="29">
          <cell r="E29">
            <v>736163915.00000012</v>
          </cell>
        </row>
        <row r="30">
          <cell r="E30">
            <v>731713915.00000012</v>
          </cell>
        </row>
        <row r="31">
          <cell r="E31">
            <v>609339310.00000012</v>
          </cell>
        </row>
        <row r="32">
          <cell r="E32">
            <v>459339310.00000012</v>
          </cell>
        </row>
        <row r="33">
          <cell r="E33">
            <v>309339310.00000012</v>
          </cell>
        </row>
        <row r="34">
          <cell r="E34">
            <v>159339310.00000009</v>
          </cell>
        </row>
      </sheetData>
      <sheetData sheetId="5">
        <row r="4">
          <cell r="E4">
            <v>9339310.0000000894</v>
          </cell>
        </row>
        <row r="5">
          <cell r="E5">
            <v>4889310.0000000894</v>
          </cell>
        </row>
        <row r="6">
          <cell r="E6">
            <v>439310.00000008941</v>
          </cell>
        </row>
        <row r="7">
          <cell r="E7">
            <v>870254195.00000012</v>
          </cell>
        </row>
        <row r="8">
          <cell r="E8">
            <v>750254195.00000012</v>
          </cell>
        </row>
        <row r="9">
          <cell r="E9">
            <v>593820031.00000012</v>
          </cell>
        </row>
        <row r="10">
          <cell r="E10">
            <v>437385867.00000012</v>
          </cell>
        </row>
        <row r="11">
          <cell r="E11">
            <v>280951703.00000012</v>
          </cell>
        </row>
        <row r="12">
          <cell r="E12">
            <v>218912378.00000012</v>
          </cell>
        </row>
        <row r="13">
          <cell r="E13">
            <v>156873053.00000012</v>
          </cell>
        </row>
        <row r="14">
          <cell r="E14">
            <v>978714633.00000012</v>
          </cell>
        </row>
        <row r="15">
          <cell r="E15">
            <v>848714633.00000012</v>
          </cell>
        </row>
        <row r="16">
          <cell r="E16">
            <v>693714633.00000012</v>
          </cell>
        </row>
        <row r="17">
          <cell r="E17">
            <v>549414633.00000012</v>
          </cell>
        </row>
        <row r="18">
          <cell r="E18">
            <v>405114633.00000006</v>
          </cell>
        </row>
        <row r="19">
          <cell r="E19">
            <v>405114633.00000006</v>
          </cell>
        </row>
        <row r="20">
          <cell r="E20">
            <v>405114633.00000006</v>
          </cell>
        </row>
        <row r="21">
          <cell r="E21">
            <v>304122869.00000012</v>
          </cell>
        </row>
        <row r="22">
          <cell r="E22">
            <v>203131105.00000009</v>
          </cell>
        </row>
        <row r="23">
          <cell r="E23">
            <v>102139341.0000001</v>
          </cell>
        </row>
        <row r="24">
          <cell r="E24">
            <v>845831399.00000226</v>
          </cell>
        </row>
        <row r="25">
          <cell r="E25">
            <v>863823844.00000012</v>
          </cell>
        </row>
        <row r="26">
          <cell r="E26">
            <v>733823844</v>
          </cell>
        </row>
        <row r="27">
          <cell r="E27">
            <v>729373844</v>
          </cell>
        </row>
        <row r="28">
          <cell r="E28">
            <v>586548075.99999988</v>
          </cell>
        </row>
        <row r="29">
          <cell r="E29">
            <v>442245778.99999988</v>
          </cell>
        </row>
        <row r="30">
          <cell r="E30">
            <v>324466150.99999988</v>
          </cell>
        </row>
        <row r="31">
          <cell r="E31">
            <v>169466150.99999988</v>
          </cell>
        </row>
      </sheetData>
      <sheetData sheetId="6">
        <row r="4">
          <cell r="E4">
            <v>34329884.999999866</v>
          </cell>
        </row>
        <row r="5">
          <cell r="E5">
            <v>34329884.999999866</v>
          </cell>
        </row>
        <row r="6">
          <cell r="E6">
            <v>34329884.999999866</v>
          </cell>
        </row>
        <row r="7">
          <cell r="E7">
            <v>7452519.9999998771</v>
          </cell>
        </row>
        <row r="8">
          <cell r="E8">
            <v>438888.99999987811</v>
          </cell>
        </row>
        <row r="9">
          <cell r="E9">
            <v>438888.99999987811</v>
          </cell>
        </row>
        <row r="10">
          <cell r="E10">
            <v>980135484.99999988</v>
          </cell>
        </row>
        <row r="11">
          <cell r="E11">
            <v>825135484.99999988</v>
          </cell>
        </row>
        <row r="12">
          <cell r="E12">
            <v>735135484.99999988</v>
          </cell>
        </row>
        <row r="13">
          <cell r="E13">
            <v>718122644.99999976</v>
          </cell>
        </row>
        <row r="14">
          <cell r="E14">
            <v>599516437</v>
          </cell>
        </row>
        <row r="15">
          <cell r="E15">
            <v>449747049.99999982</v>
          </cell>
        </row>
        <row r="16">
          <cell r="E16">
            <v>294747049.99999982</v>
          </cell>
        </row>
        <row r="17">
          <cell r="E17">
            <v>139747049.99999988</v>
          </cell>
        </row>
        <row r="18">
          <cell r="E18">
            <v>1025002739</v>
          </cell>
        </row>
        <row r="19">
          <cell r="E19">
            <v>880002739</v>
          </cell>
        </row>
        <row r="20">
          <cell r="E20">
            <v>750002739</v>
          </cell>
        </row>
        <row r="21">
          <cell r="E21">
            <v>604428423</v>
          </cell>
        </row>
        <row r="22">
          <cell r="E22">
            <v>453431039</v>
          </cell>
        </row>
        <row r="23">
          <cell r="E23">
            <v>302433656</v>
          </cell>
        </row>
        <row r="24">
          <cell r="E24">
            <v>151436271.99999997</v>
          </cell>
        </row>
        <row r="25">
          <cell r="E25">
            <v>1012908670</v>
          </cell>
        </row>
        <row r="26">
          <cell r="E26">
            <v>857908670</v>
          </cell>
        </row>
        <row r="27">
          <cell r="E27">
            <v>727908670</v>
          </cell>
        </row>
        <row r="28">
          <cell r="E28">
            <v>603285024</v>
          </cell>
        </row>
        <row r="29">
          <cell r="E29">
            <v>467806285.99999994</v>
          </cell>
        </row>
        <row r="30">
          <cell r="E30">
            <v>332327549.99999994</v>
          </cell>
        </row>
        <row r="31">
          <cell r="E31">
            <v>196848811.99999994</v>
          </cell>
        </row>
        <row r="32">
          <cell r="E32">
            <v>835591474.0000037</v>
          </cell>
        </row>
        <row r="33">
          <cell r="E33">
            <v>680422568.0000037</v>
          </cell>
        </row>
        <row r="34">
          <cell r="E34">
            <v>35062253.999999963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43"/>
  <sheetViews>
    <sheetView topLeftCell="A4" workbookViewId="0">
      <selection activeCell="C7" sqref="C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0" t="s">
        <v>34</v>
      </c>
      <c r="E3" s="40"/>
      <c r="F3" s="40"/>
      <c r="G3" s="40"/>
      <c r="H3" s="40"/>
      <c r="I3" s="40"/>
      <c r="J3" s="40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4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6" si="0">+ROUND(D7*3.6/1000,1)</f>
        <v>177271.7</v>
      </c>
      <c r="D7" s="24">
        <v>49242143</v>
      </c>
      <c r="E7" s="9" t="s">
        <v>22</v>
      </c>
      <c r="F7" s="10"/>
      <c r="G7" s="25">
        <v>0</v>
      </c>
      <c r="H7" s="11"/>
      <c r="I7" s="8">
        <f t="shared" ref="I7:I36" si="1">+ROUND(J7*3.6/1000,1)</f>
        <v>3188340.5</v>
      </c>
      <c r="J7" s="26">
        <f>+[1]Settembre2019.!E4</f>
        <v>885650134</v>
      </c>
      <c r="L7" s="31"/>
      <c r="M7" s="36"/>
    </row>
    <row r="8" spans="2:14" x14ac:dyDescent="0.3">
      <c r="B8" s="12">
        <v>2</v>
      </c>
      <c r="C8" s="8">
        <f t="shared" si="0"/>
        <v>396000</v>
      </c>
      <c r="D8" s="24">
        <v>110000001</v>
      </c>
      <c r="E8" s="9" t="s">
        <v>22</v>
      </c>
      <c r="F8" s="10"/>
      <c r="G8" s="25">
        <v>897122842</v>
      </c>
      <c r="H8" s="11" t="s">
        <v>24</v>
      </c>
      <c r="I8" s="8">
        <f t="shared" si="1"/>
        <v>2792340.5</v>
      </c>
      <c r="J8" s="26">
        <f>+[1]Settembre2019.!E5</f>
        <v>775650133.00000012</v>
      </c>
      <c r="L8" s="31"/>
      <c r="M8" s="27"/>
      <c r="N8" s="27"/>
    </row>
    <row r="9" spans="2:14" x14ac:dyDescent="0.3">
      <c r="B9" s="12">
        <v>3</v>
      </c>
      <c r="C9" s="8">
        <f t="shared" si="0"/>
        <v>558000</v>
      </c>
      <c r="D9" s="24">
        <v>155000000</v>
      </c>
      <c r="E9" s="9" t="s">
        <v>22</v>
      </c>
      <c r="F9" s="10"/>
      <c r="G9" s="25">
        <v>0</v>
      </c>
      <c r="H9" s="11"/>
      <c r="I9" s="8">
        <f t="shared" si="1"/>
        <v>2234340.5</v>
      </c>
      <c r="J9" s="26">
        <f>+[1]Settembre2019.!E6</f>
        <v>620650133</v>
      </c>
      <c r="L9" s="31"/>
      <c r="M9" s="27"/>
      <c r="N9" s="27"/>
    </row>
    <row r="10" spans="2:14" x14ac:dyDescent="0.3">
      <c r="B10" s="12">
        <v>4</v>
      </c>
      <c r="C10" s="8">
        <f t="shared" si="0"/>
        <v>558000</v>
      </c>
      <c r="D10" s="24">
        <v>154999999</v>
      </c>
      <c r="E10" s="9" t="s">
        <v>22</v>
      </c>
      <c r="F10" s="8"/>
      <c r="G10" s="24">
        <v>0</v>
      </c>
      <c r="H10" s="9"/>
      <c r="I10" s="8">
        <f t="shared" si="1"/>
        <v>1676340.5</v>
      </c>
      <c r="J10" s="26">
        <f>+[1]Settembre2019.!E7</f>
        <v>465650134.00000006</v>
      </c>
      <c r="L10" s="31"/>
      <c r="M10" s="27"/>
      <c r="N10" s="27"/>
    </row>
    <row r="11" spans="2:14" x14ac:dyDescent="0.3">
      <c r="B11" s="12">
        <v>5</v>
      </c>
      <c r="C11" s="8">
        <f t="shared" si="0"/>
        <v>558000</v>
      </c>
      <c r="D11" s="24">
        <v>154999999</v>
      </c>
      <c r="E11" s="9" t="s">
        <v>22</v>
      </c>
      <c r="F11" s="8"/>
      <c r="G11" s="25">
        <v>0</v>
      </c>
      <c r="H11" s="11"/>
      <c r="I11" s="8">
        <f t="shared" si="1"/>
        <v>1118340.5</v>
      </c>
      <c r="J11" s="26">
        <f>+[1]Settembre2019.!E8</f>
        <v>310650135.00000006</v>
      </c>
      <c r="L11" s="31"/>
      <c r="M11" s="27"/>
      <c r="N11" s="27"/>
    </row>
    <row r="12" spans="2:14" x14ac:dyDescent="0.3">
      <c r="B12" s="12">
        <v>6</v>
      </c>
      <c r="C12" s="8">
        <f t="shared" si="0"/>
        <v>558000</v>
      </c>
      <c r="D12" s="24">
        <v>154999999</v>
      </c>
      <c r="E12" s="9" t="s">
        <v>22</v>
      </c>
      <c r="F12" s="8"/>
      <c r="G12" s="25">
        <v>0</v>
      </c>
      <c r="H12" s="9"/>
      <c r="I12" s="8">
        <f t="shared" si="1"/>
        <v>560340.5</v>
      </c>
      <c r="J12" s="26">
        <f>+[1]Settembre2019.!E9</f>
        <v>155650136.00000003</v>
      </c>
      <c r="L12" s="31"/>
      <c r="M12" s="27"/>
      <c r="N12" s="27"/>
    </row>
    <row r="13" spans="2:14" x14ac:dyDescent="0.3">
      <c r="B13" s="12">
        <v>7</v>
      </c>
      <c r="C13" s="8">
        <f t="shared" si="0"/>
        <v>336583.8</v>
      </c>
      <c r="D13" s="24">
        <v>93495487</v>
      </c>
      <c r="E13" s="9" t="s">
        <v>22</v>
      </c>
      <c r="F13" s="10"/>
      <c r="G13" s="25">
        <v>0</v>
      </c>
      <c r="H13" s="11"/>
      <c r="I13" s="8">
        <f t="shared" si="1"/>
        <v>223756.7</v>
      </c>
      <c r="J13" s="26">
        <f>+[1]Settembre2019.!E10</f>
        <v>62154649.000000015</v>
      </c>
      <c r="L13" s="31"/>
      <c r="M13" s="27"/>
      <c r="N13" s="27"/>
    </row>
    <row r="14" spans="2:14" x14ac:dyDescent="0.3">
      <c r="B14" s="12">
        <v>8</v>
      </c>
      <c r="C14" s="8">
        <f t="shared" si="0"/>
        <v>226749.4</v>
      </c>
      <c r="D14" s="24">
        <v>62985940</v>
      </c>
      <c r="E14" s="9" t="s">
        <v>22</v>
      </c>
      <c r="F14" s="10"/>
      <c r="G14" s="25">
        <v>0</v>
      </c>
      <c r="H14" s="11"/>
      <c r="I14" s="8">
        <f t="shared" si="1"/>
        <v>3426845.9</v>
      </c>
      <c r="J14" s="26">
        <f>+[1]Settembre2019.!E11</f>
        <v>951901628</v>
      </c>
      <c r="L14" s="31"/>
      <c r="M14" s="27"/>
      <c r="N14" s="27"/>
    </row>
    <row r="15" spans="2:14" x14ac:dyDescent="0.3">
      <c r="B15" s="12">
        <v>9</v>
      </c>
      <c r="C15" s="8">
        <f t="shared" si="0"/>
        <v>468000</v>
      </c>
      <c r="D15" s="24">
        <v>130000000</v>
      </c>
      <c r="E15" s="9" t="s">
        <v>22</v>
      </c>
      <c r="F15" s="10"/>
      <c r="G15" s="25">
        <v>964304574</v>
      </c>
      <c r="H15" s="11" t="s">
        <v>24</v>
      </c>
      <c r="I15" s="8">
        <f t="shared" si="1"/>
        <v>2958845.9</v>
      </c>
      <c r="J15" s="26">
        <f>+[1]Settembre2019.!E12</f>
        <v>821901628</v>
      </c>
      <c r="L15" s="31"/>
      <c r="M15" s="27"/>
      <c r="N15" s="27"/>
    </row>
    <row r="16" spans="2:14" x14ac:dyDescent="0.3">
      <c r="B16" s="12">
        <v>10</v>
      </c>
      <c r="C16" s="8">
        <f t="shared" si="0"/>
        <v>558000</v>
      </c>
      <c r="D16" s="24">
        <v>155000000</v>
      </c>
      <c r="E16" s="9" t="s">
        <v>22</v>
      </c>
      <c r="F16" s="10"/>
      <c r="G16" s="25">
        <v>0</v>
      </c>
      <c r="H16" s="11"/>
      <c r="I16" s="8">
        <f t="shared" si="1"/>
        <v>2400845.9</v>
      </c>
      <c r="J16" s="26">
        <f>+[1]Settembre2019.!E13</f>
        <v>666901628</v>
      </c>
      <c r="L16" s="31"/>
      <c r="M16" s="27"/>
      <c r="N16" s="27"/>
    </row>
    <row r="17" spans="2:14" x14ac:dyDescent="0.3">
      <c r="B17" s="12">
        <v>11</v>
      </c>
      <c r="C17" s="8">
        <f t="shared" si="0"/>
        <v>558000</v>
      </c>
      <c r="D17" s="24">
        <v>154999999</v>
      </c>
      <c r="E17" s="9" t="s">
        <v>22</v>
      </c>
      <c r="F17" s="10"/>
      <c r="G17" s="25">
        <v>0</v>
      </c>
      <c r="H17" s="11"/>
      <c r="I17" s="8">
        <f t="shared" si="1"/>
        <v>1842845.9</v>
      </c>
      <c r="J17" s="26">
        <f>+[1]Settembre2019.!E14</f>
        <v>511901629</v>
      </c>
      <c r="L17" s="31"/>
      <c r="M17" s="27"/>
      <c r="N17" s="27"/>
    </row>
    <row r="18" spans="2:14" x14ac:dyDescent="0.3">
      <c r="B18" s="12">
        <v>12</v>
      </c>
      <c r="C18" s="8">
        <f t="shared" si="0"/>
        <v>558000</v>
      </c>
      <c r="D18" s="24">
        <v>154999999</v>
      </c>
      <c r="E18" s="9" t="s">
        <v>22</v>
      </c>
      <c r="F18" s="10"/>
      <c r="G18" s="25">
        <v>0</v>
      </c>
      <c r="H18" s="11"/>
      <c r="I18" s="8">
        <f t="shared" si="1"/>
        <v>1284845.8999999999</v>
      </c>
      <c r="J18" s="26">
        <f>+[1]Settembre2019.!E15</f>
        <v>356901630</v>
      </c>
      <c r="L18" s="31"/>
      <c r="M18" s="27"/>
      <c r="N18" s="27"/>
    </row>
    <row r="19" spans="2:14" x14ac:dyDescent="0.3">
      <c r="B19" s="12">
        <v>13</v>
      </c>
      <c r="C19" s="8">
        <f t="shared" si="0"/>
        <v>558000</v>
      </c>
      <c r="D19" s="24">
        <v>154999999</v>
      </c>
      <c r="E19" s="9" t="s">
        <v>22</v>
      </c>
      <c r="F19" s="10"/>
      <c r="G19" s="25">
        <v>0</v>
      </c>
      <c r="H19" s="11"/>
      <c r="I19" s="8">
        <f t="shared" si="1"/>
        <v>726845.9</v>
      </c>
      <c r="J19" s="26">
        <f>+[1]Settembre2019.!E16</f>
        <v>201901630.99999997</v>
      </c>
      <c r="L19" s="31"/>
      <c r="M19" s="27"/>
      <c r="N19" s="27"/>
    </row>
    <row r="20" spans="2:14" x14ac:dyDescent="0.3">
      <c r="B20" s="12">
        <v>14</v>
      </c>
      <c r="C20" s="8">
        <f t="shared" si="0"/>
        <v>86150.2</v>
      </c>
      <c r="D20" s="24">
        <v>23930609</v>
      </c>
      <c r="E20" s="9" t="s">
        <v>22</v>
      </c>
      <c r="F20" s="10"/>
      <c r="G20" s="25">
        <v>0</v>
      </c>
      <c r="H20" s="9"/>
      <c r="I20" s="8">
        <f t="shared" si="1"/>
        <v>640695.69999999995</v>
      </c>
      <c r="J20" s="26">
        <f>+[1]Settembre2019.!E17</f>
        <v>177971021.99999997</v>
      </c>
      <c r="L20" s="31"/>
      <c r="M20" s="27"/>
      <c r="N20" s="27"/>
    </row>
    <row r="21" spans="2:14" x14ac:dyDescent="0.3">
      <c r="B21" s="12">
        <v>15</v>
      </c>
      <c r="C21" s="8">
        <f t="shared" si="0"/>
        <v>124208.3</v>
      </c>
      <c r="D21" s="24">
        <v>34502313</v>
      </c>
      <c r="E21" s="9" t="s">
        <v>22</v>
      </c>
      <c r="F21" s="10"/>
      <c r="G21" s="25">
        <v>0</v>
      </c>
      <c r="H21" s="11"/>
      <c r="I21" s="8">
        <f t="shared" si="1"/>
        <v>516487.4</v>
      </c>
      <c r="J21" s="26">
        <f>+[1]Settembre2019.!E18</f>
        <v>143468708.99999997</v>
      </c>
      <c r="L21" s="31"/>
      <c r="M21" s="27"/>
      <c r="N21" s="27"/>
    </row>
    <row r="22" spans="2:14" x14ac:dyDescent="0.3">
      <c r="B22" s="12">
        <v>16</v>
      </c>
      <c r="C22" s="8">
        <f t="shared" si="0"/>
        <v>519480</v>
      </c>
      <c r="D22" s="24">
        <v>144300000</v>
      </c>
      <c r="E22" s="9" t="s">
        <v>22</v>
      </c>
      <c r="F22" s="10"/>
      <c r="G22" s="25">
        <v>0</v>
      </c>
      <c r="H22" s="11"/>
      <c r="I22" s="8">
        <f t="shared" si="1"/>
        <v>1679281.1</v>
      </c>
      <c r="J22" s="26">
        <f>+[1]Settembre2019.!E19</f>
        <v>466466975.99999994</v>
      </c>
      <c r="L22" s="31"/>
      <c r="M22" s="27"/>
      <c r="N22" s="27"/>
    </row>
    <row r="23" spans="2:14" x14ac:dyDescent="0.3">
      <c r="B23" s="12">
        <v>17</v>
      </c>
      <c r="C23" s="8">
        <f t="shared" si="0"/>
        <v>558000</v>
      </c>
      <c r="D23" s="24">
        <v>155000000</v>
      </c>
      <c r="E23" s="9" t="s">
        <v>22</v>
      </c>
      <c r="F23" s="10"/>
      <c r="G23" s="25">
        <v>901135955</v>
      </c>
      <c r="H23" s="11" t="s">
        <v>24</v>
      </c>
      <c r="I23" s="8">
        <f t="shared" si="1"/>
        <v>1121281.1000000001</v>
      </c>
      <c r="J23" s="26">
        <f>+[1]Settembre2019.!E20</f>
        <v>311466975.99999994</v>
      </c>
      <c r="L23" s="31"/>
      <c r="M23" s="27"/>
      <c r="N23" s="27"/>
    </row>
    <row r="24" spans="2:14" x14ac:dyDescent="0.3">
      <c r="B24" s="12">
        <v>18</v>
      </c>
      <c r="C24" s="8">
        <f t="shared" si="0"/>
        <v>468000</v>
      </c>
      <c r="D24" s="24">
        <v>130000000</v>
      </c>
      <c r="E24" s="9" t="s">
        <v>22</v>
      </c>
      <c r="F24" s="10"/>
      <c r="G24" s="25">
        <v>0</v>
      </c>
      <c r="H24" s="11"/>
      <c r="I24" s="8">
        <f t="shared" si="1"/>
        <v>653281.1</v>
      </c>
      <c r="J24" s="26">
        <f>+[1]Settembre2019.!E21</f>
        <v>181466975.99999997</v>
      </c>
      <c r="L24" s="31"/>
      <c r="M24" s="27"/>
      <c r="N24" s="27"/>
    </row>
    <row r="25" spans="2:14" x14ac:dyDescent="0.3">
      <c r="B25" s="12">
        <v>19</v>
      </c>
      <c r="C25" s="8">
        <f t="shared" si="0"/>
        <v>114297.8</v>
      </c>
      <c r="D25" s="24">
        <v>31749381</v>
      </c>
      <c r="E25" s="9" t="s">
        <v>22</v>
      </c>
      <c r="F25" s="10"/>
      <c r="G25" s="25">
        <v>0</v>
      </c>
      <c r="H25" s="11"/>
      <c r="I25" s="8">
        <f t="shared" si="1"/>
        <v>538983.30000000005</v>
      </c>
      <c r="J25" s="26">
        <f>+[1]Settembre2019.!E22</f>
        <v>149717594.99999997</v>
      </c>
      <c r="L25" s="31"/>
      <c r="M25" s="27"/>
      <c r="N25" s="27"/>
    </row>
    <row r="26" spans="2:14" x14ac:dyDescent="0.3">
      <c r="B26" s="12">
        <v>20</v>
      </c>
      <c r="C26" s="8">
        <f t="shared" si="0"/>
        <v>143918.20000000001</v>
      </c>
      <c r="D26" s="24">
        <v>39977268</v>
      </c>
      <c r="E26" s="9" t="s">
        <v>22</v>
      </c>
      <c r="F26" s="10"/>
      <c r="G26" s="25">
        <v>0</v>
      </c>
      <c r="H26" s="11"/>
      <c r="I26" s="8">
        <f t="shared" si="1"/>
        <v>395065.2</v>
      </c>
      <c r="J26" s="26">
        <f>+[1]Settembre2019.!E23</f>
        <v>109740326.99999996</v>
      </c>
      <c r="L26" s="31"/>
      <c r="M26" s="27"/>
      <c r="N26" s="27"/>
    </row>
    <row r="27" spans="2:14" x14ac:dyDescent="0.3">
      <c r="B27" s="12">
        <v>21</v>
      </c>
      <c r="C27" s="8">
        <f t="shared" si="0"/>
        <v>16020</v>
      </c>
      <c r="D27" s="24">
        <v>4450000</v>
      </c>
      <c r="E27" s="9" t="s">
        <v>22</v>
      </c>
      <c r="F27" s="8"/>
      <c r="G27" s="25">
        <v>0</v>
      </c>
      <c r="H27" s="9"/>
      <c r="I27" s="8">
        <f t="shared" si="1"/>
        <v>379045.2</v>
      </c>
      <c r="J27" s="26">
        <f>+[1]Settembre2019.!E24</f>
        <v>105290326.99999996</v>
      </c>
      <c r="L27" s="31"/>
      <c r="M27" s="27"/>
      <c r="N27" s="27"/>
    </row>
    <row r="28" spans="2:14" x14ac:dyDescent="0.3">
      <c r="B28" s="12">
        <v>22</v>
      </c>
      <c r="C28" s="8">
        <f t="shared" si="0"/>
        <v>16020</v>
      </c>
      <c r="D28" s="24">
        <v>4450000</v>
      </c>
      <c r="E28" s="9" t="s">
        <v>22</v>
      </c>
      <c r="F28" s="8"/>
      <c r="G28" s="25">
        <v>0</v>
      </c>
      <c r="H28" s="9"/>
      <c r="I28" s="8">
        <f t="shared" si="1"/>
        <v>363025.2</v>
      </c>
      <c r="J28" s="26">
        <f>+[1]Settembre2019.!E25</f>
        <v>100840326.99999996</v>
      </c>
      <c r="L28" s="31"/>
      <c r="M28" s="27"/>
      <c r="N28" s="27"/>
    </row>
    <row r="29" spans="2:14" x14ac:dyDescent="0.3">
      <c r="B29" s="12">
        <v>23</v>
      </c>
      <c r="C29" s="8">
        <f t="shared" si="0"/>
        <v>105394.3</v>
      </c>
      <c r="D29" s="24">
        <v>29276195</v>
      </c>
      <c r="E29" s="9" t="s">
        <v>22</v>
      </c>
      <c r="F29" s="10"/>
      <c r="G29" s="25">
        <v>0</v>
      </c>
      <c r="H29" s="11"/>
      <c r="I29" s="8">
        <f t="shared" si="1"/>
        <v>257630.9</v>
      </c>
      <c r="J29" s="26">
        <f>+[1]Settembre2019.!E26</f>
        <v>71564131.999999985</v>
      </c>
      <c r="L29" s="31"/>
      <c r="M29" s="27"/>
      <c r="N29" s="27"/>
    </row>
    <row r="30" spans="2:14" x14ac:dyDescent="0.3">
      <c r="B30" s="12">
        <v>24</v>
      </c>
      <c r="C30" s="8">
        <f t="shared" si="0"/>
        <v>140800.70000000001</v>
      </c>
      <c r="D30" s="24">
        <v>39111295</v>
      </c>
      <c r="E30" s="9" t="s">
        <v>22</v>
      </c>
      <c r="F30" s="10"/>
      <c r="G30" s="25">
        <v>0</v>
      </c>
      <c r="H30" s="11"/>
      <c r="I30" s="8">
        <f t="shared" si="1"/>
        <v>116830.2</v>
      </c>
      <c r="J30" s="26">
        <f>+[1]Settembre2019.!E27</f>
        <v>32452836.999999966</v>
      </c>
      <c r="L30" s="31"/>
      <c r="M30" s="27"/>
      <c r="N30" s="27"/>
    </row>
    <row r="31" spans="2:14" x14ac:dyDescent="0.3">
      <c r="B31" s="12">
        <v>25</v>
      </c>
      <c r="C31" s="8">
        <f t="shared" si="0"/>
        <v>119822.9</v>
      </c>
      <c r="D31" s="24">
        <v>33284128</v>
      </c>
      <c r="E31" s="9" t="s">
        <v>22</v>
      </c>
      <c r="F31" s="10"/>
      <c r="G31" s="25">
        <v>0</v>
      </c>
      <c r="H31" s="11"/>
      <c r="I31" s="8">
        <f t="shared" si="1"/>
        <v>-2992.6</v>
      </c>
      <c r="J31" s="26">
        <f>+[1]Settembre2019.!E28</f>
        <v>-831291.00000003318</v>
      </c>
      <c r="L31" s="31"/>
      <c r="M31" s="27"/>
    </row>
    <row r="32" spans="2:14" x14ac:dyDescent="0.3">
      <c r="B32" s="12">
        <v>26</v>
      </c>
      <c r="C32" s="8">
        <f t="shared" si="0"/>
        <v>0</v>
      </c>
      <c r="D32" s="24">
        <v>0</v>
      </c>
      <c r="E32" s="9" t="s">
        <v>22</v>
      </c>
      <c r="F32" s="10"/>
      <c r="G32" s="25">
        <v>0</v>
      </c>
      <c r="H32" s="11"/>
      <c r="I32" s="8">
        <f t="shared" si="1"/>
        <v>-2992.6</v>
      </c>
      <c r="J32" s="26">
        <f>+[1]Settembre2019.!E29</f>
        <v>-831291.00000003318</v>
      </c>
      <c r="L32" s="31"/>
      <c r="M32" s="27"/>
    </row>
    <row r="33" spans="2:13" x14ac:dyDescent="0.3">
      <c r="B33" s="12">
        <v>27</v>
      </c>
      <c r="C33" s="8">
        <f t="shared" si="0"/>
        <v>0</v>
      </c>
      <c r="D33" s="24">
        <v>0</v>
      </c>
      <c r="E33" s="9" t="s">
        <v>22</v>
      </c>
      <c r="F33" s="10"/>
      <c r="G33" s="25">
        <v>0</v>
      </c>
      <c r="H33" s="11"/>
      <c r="I33" s="8">
        <f t="shared" si="1"/>
        <v>-2992.6</v>
      </c>
      <c r="J33" s="26">
        <f>+[1]Settembre2019.!E30</f>
        <v>-831291.00000003318</v>
      </c>
      <c r="L33" s="31"/>
      <c r="M33" s="27"/>
    </row>
    <row r="34" spans="2:13" x14ac:dyDescent="0.3">
      <c r="B34" s="12">
        <v>28</v>
      </c>
      <c r="C34" s="8">
        <f t="shared" si="0"/>
        <v>0</v>
      </c>
      <c r="D34" s="24">
        <v>0</v>
      </c>
      <c r="E34" s="9" t="s">
        <v>22</v>
      </c>
      <c r="F34" s="10"/>
      <c r="G34" s="25">
        <v>0</v>
      </c>
      <c r="H34" s="11"/>
      <c r="I34" s="8">
        <f t="shared" si="1"/>
        <v>-2992.6</v>
      </c>
      <c r="J34" s="26">
        <f>+[1]Settembre2019.!E31</f>
        <v>-831291.00000003318</v>
      </c>
      <c r="L34" s="31"/>
      <c r="M34" s="27"/>
    </row>
    <row r="35" spans="2:13" x14ac:dyDescent="0.3">
      <c r="B35" s="12">
        <v>29</v>
      </c>
      <c r="C35" s="8">
        <f t="shared" si="0"/>
        <v>0</v>
      </c>
      <c r="D35" s="24">
        <v>0</v>
      </c>
      <c r="E35" s="9" t="s">
        <v>22</v>
      </c>
      <c r="F35" s="10"/>
      <c r="G35" s="25">
        <v>0</v>
      </c>
      <c r="H35" s="11"/>
      <c r="I35" s="8">
        <f t="shared" si="1"/>
        <v>-2992.6</v>
      </c>
      <c r="J35" s="26">
        <f>+[1]Settembre2019.!E32</f>
        <v>-831291</v>
      </c>
      <c r="L35" s="31"/>
      <c r="M35" s="27"/>
    </row>
    <row r="36" spans="2:13" x14ac:dyDescent="0.3">
      <c r="B36" s="12">
        <v>30</v>
      </c>
      <c r="C36" s="8">
        <f t="shared" si="0"/>
        <v>0</v>
      </c>
      <c r="D36" s="24">
        <v>0</v>
      </c>
      <c r="E36" s="9" t="s">
        <v>22</v>
      </c>
      <c r="F36" s="10"/>
      <c r="G36" s="25">
        <v>0</v>
      </c>
      <c r="H36" s="11"/>
      <c r="I36" s="8">
        <f t="shared" si="1"/>
        <v>-2992.6</v>
      </c>
      <c r="J36" s="26">
        <f>+[1]Settembre2019.!E33</f>
        <v>-831291</v>
      </c>
      <c r="L36" s="31"/>
      <c r="M36" s="27"/>
    </row>
    <row r="37" spans="2:13" ht="15" thickBot="1" x14ac:dyDescent="0.35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3">
      <c r="B38" s="18" t="s">
        <v>2</v>
      </c>
      <c r="C38" s="38" t="s">
        <v>13</v>
      </c>
      <c r="D38" s="38"/>
      <c r="E38" s="38"/>
      <c r="F38" s="39"/>
      <c r="G38" s="39"/>
      <c r="H38" s="39"/>
      <c r="I38" s="39"/>
      <c r="J38" s="19"/>
    </row>
    <row r="39" spans="2:13" ht="24" customHeight="1" x14ac:dyDescent="0.3">
      <c r="B39" s="20" t="s">
        <v>3</v>
      </c>
      <c r="C39" s="46" t="s">
        <v>12</v>
      </c>
      <c r="D39" s="46"/>
      <c r="E39" s="46"/>
      <c r="F39" s="46"/>
      <c r="G39" s="46"/>
      <c r="H39" s="46"/>
      <c r="I39" s="46"/>
      <c r="J39" s="21"/>
    </row>
    <row r="40" spans="2:13" ht="22.5" customHeight="1" x14ac:dyDescent="0.3">
      <c r="B40" s="20" t="s">
        <v>4</v>
      </c>
      <c r="C40" s="46" t="s">
        <v>11</v>
      </c>
      <c r="D40" s="46"/>
      <c r="E40" s="46"/>
      <c r="F40" s="47"/>
      <c r="G40" s="47"/>
      <c r="H40" s="47"/>
      <c r="I40" s="47"/>
      <c r="J40" s="21"/>
    </row>
    <row r="41" spans="2:13" x14ac:dyDescent="0.3">
      <c r="B41" s="20" t="s">
        <v>5</v>
      </c>
      <c r="C41" s="46" t="s">
        <v>10</v>
      </c>
      <c r="D41" s="46"/>
      <c r="E41" s="46"/>
      <c r="F41" s="46"/>
      <c r="G41" s="46"/>
      <c r="H41" s="46"/>
      <c r="I41" s="46"/>
      <c r="J41" s="21"/>
    </row>
    <row r="42" spans="2:13" x14ac:dyDescent="0.3">
      <c r="B42" s="20" t="s">
        <v>6</v>
      </c>
      <c r="C42" s="46" t="s">
        <v>9</v>
      </c>
      <c r="D42" s="46"/>
      <c r="E42" s="46"/>
      <c r="F42" s="46"/>
      <c r="G42" s="46"/>
      <c r="H42" s="46"/>
      <c r="I42" s="46"/>
      <c r="J42" s="21"/>
    </row>
    <row r="43" spans="2:13" ht="23.25" customHeight="1" thickBot="1" x14ac:dyDescent="0.35">
      <c r="B43" s="22" t="s">
        <v>8</v>
      </c>
      <c r="C43" s="48" t="s">
        <v>7</v>
      </c>
      <c r="D43" s="49"/>
      <c r="E43" s="48"/>
      <c r="F43" s="48"/>
      <c r="G43" s="48"/>
      <c r="H43" s="48"/>
      <c r="I43" s="48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44"/>
  <sheetViews>
    <sheetView topLeftCell="H2" workbookViewId="0">
      <selection activeCell="J22" sqref="J22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5" width="11.6640625" bestFit="1" customWidth="1"/>
  </cols>
  <sheetData>
    <row r="3" spans="2:10" ht="54" customHeight="1" x14ac:dyDescent="0.3">
      <c r="D3" s="40" t="s">
        <v>25</v>
      </c>
      <c r="E3" s="40"/>
      <c r="F3" s="40"/>
      <c r="G3" s="40"/>
      <c r="H3" s="40"/>
      <c r="I3" s="40"/>
      <c r="J3" s="40"/>
    </row>
    <row r="4" spans="2:10" ht="26.4" thickBot="1" x14ac:dyDescent="0.55000000000000004">
      <c r="D4" s="1"/>
      <c r="E4" s="2"/>
      <c r="F4" s="2"/>
      <c r="G4" s="2"/>
      <c r="H4" s="2"/>
      <c r="I4" s="2"/>
      <c r="J4" s="2"/>
    </row>
    <row r="5" spans="2:10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0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0" x14ac:dyDescent="0.3">
      <c r="B7" s="7">
        <v>1</v>
      </c>
      <c r="C7" s="8">
        <f t="shared" ref="C7:C37" si="0">+ROUND(D7*3.6/1000,1)</f>
        <v>562079.80000000005</v>
      </c>
      <c r="D7" s="24">
        <v>156133265</v>
      </c>
      <c r="E7" s="9" t="s">
        <v>22</v>
      </c>
      <c r="F7" s="10"/>
      <c r="G7" s="25">
        <v>0</v>
      </c>
      <c r="H7" s="11"/>
      <c r="I7" s="8">
        <f t="shared" ref="I7:I37" si="1">+ROUND(J7*3.6/1000,1)</f>
        <v>2249522.9</v>
      </c>
      <c r="J7" s="26">
        <f>+'[2]Dicembre 2018'!E4</f>
        <v>624867478</v>
      </c>
    </row>
    <row r="8" spans="2:10" x14ac:dyDescent="0.3">
      <c r="B8" s="12">
        <v>2</v>
      </c>
      <c r="C8" s="8">
        <f t="shared" si="0"/>
        <v>562079.80000000005</v>
      </c>
      <c r="D8" s="24">
        <v>156133266</v>
      </c>
      <c r="E8" s="9" t="s">
        <v>22</v>
      </c>
      <c r="F8" s="10"/>
      <c r="G8" s="25">
        <v>0</v>
      </c>
      <c r="H8" s="11"/>
      <c r="I8" s="8">
        <f t="shared" si="1"/>
        <v>1687443.2</v>
      </c>
      <c r="J8" s="26">
        <f>+'[2]Dicembre 2018'!E5</f>
        <v>468734212.00000006</v>
      </c>
    </row>
    <row r="9" spans="2:10" x14ac:dyDescent="0.3">
      <c r="B9" s="12">
        <v>3</v>
      </c>
      <c r="C9" s="8">
        <f t="shared" si="0"/>
        <v>562079.80000000005</v>
      </c>
      <c r="D9" s="24">
        <v>156133265</v>
      </c>
      <c r="E9" s="9" t="s">
        <v>22</v>
      </c>
      <c r="F9" s="10"/>
      <c r="G9" s="25">
        <v>0</v>
      </c>
      <c r="H9" s="11"/>
      <c r="I9" s="8">
        <f t="shared" si="1"/>
        <v>1125363.3999999999</v>
      </c>
      <c r="J9" s="26">
        <f>+'[2]Dicembre 2018'!E6</f>
        <v>312600947</v>
      </c>
    </row>
    <row r="10" spans="2:10" x14ac:dyDescent="0.3">
      <c r="B10" s="12">
        <v>4</v>
      </c>
      <c r="C10" s="8">
        <f t="shared" si="0"/>
        <v>562079.80000000005</v>
      </c>
      <c r="D10" s="24">
        <v>156133265</v>
      </c>
      <c r="E10" s="9" t="s">
        <v>22</v>
      </c>
      <c r="F10" s="8"/>
      <c r="G10" s="24">
        <v>0</v>
      </c>
      <c r="H10" s="9"/>
      <c r="I10" s="8">
        <f t="shared" si="1"/>
        <v>563283.69999999995</v>
      </c>
      <c r="J10" s="26">
        <f>+'[2]Dicembre 2018'!E7</f>
        <v>156467682</v>
      </c>
    </row>
    <row r="11" spans="2:10" x14ac:dyDescent="0.3">
      <c r="B11" s="12">
        <v>5</v>
      </c>
      <c r="C11" s="8">
        <f t="shared" si="0"/>
        <v>561703.69999999995</v>
      </c>
      <c r="D11" s="24">
        <v>156028793</v>
      </c>
      <c r="E11" s="9" t="s">
        <v>22</v>
      </c>
      <c r="F11" s="8"/>
      <c r="G11" s="25">
        <v>0</v>
      </c>
      <c r="H11" s="11"/>
      <c r="I11" s="8">
        <f t="shared" si="1"/>
        <v>3236761</v>
      </c>
      <c r="J11" s="26">
        <f>+'[2]Dicembre 2018'!E8</f>
        <v>899100284</v>
      </c>
    </row>
    <row r="12" spans="2:10" x14ac:dyDescent="0.3">
      <c r="B12" s="12">
        <v>6</v>
      </c>
      <c r="C12" s="8">
        <f t="shared" si="0"/>
        <v>558000</v>
      </c>
      <c r="D12" s="24">
        <v>155000000</v>
      </c>
      <c r="E12" s="9" t="s">
        <v>22</v>
      </c>
      <c r="F12" s="8"/>
      <c r="G12" s="25">
        <v>1056337443.9999999</v>
      </c>
      <c r="H12" s="11" t="s">
        <v>24</v>
      </c>
      <c r="I12" s="8">
        <f t="shared" si="1"/>
        <v>2678761</v>
      </c>
      <c r="J12" s="26">
        <f>+'[2]Dicembre 2018'!E9</f>
        <v>744100284</v>
      </c>
    </row>
    <row r="13" spans="2:10" x14ac:dyDescent="0.3">
      <c r="B13" s="12">
        <v>7</v>
      </c>
      <c r="C13" s="8">
        <f t="shared" si="0"/>
        <v>224824.9</v>
      </c>
      <c r="D13" s="24">
        <v>62451370</v>
      </c>
      <c r="E13" s="9" t="s">
        <v>22</v>
      </c>
      <c r="F13" s="10"/>
      <c r="G13" s="25">
        <v>0</v>
      </c>
      <c r="H13" s="11"/>
      <c r="I13" s="8">
        <f t="shared" si="1"/>
        <v>2453936.1</v>
      </c>
      <c r="J13" s="26">
        <f>+'[2]Dicembre 2018'!E10</f>
        <v>681648914</v>
      </c>
    </row>
    <row r="14" spans="2:10" x14ac:dyDescent="0.3">
      <c r="B14" s="12">
        <v>8</v>
      </c>
      <c r="C14" s="8">
        <f t="shared" si="0"/>
        <v>0</v>
      </c>
      <c r="D14" s="24">
        <v>0</v>
      </c>
      <c r="E14" s="9" t="s">
        <v>22</v>
      </c>
      <c r="F14" s="10"/>
      <c r="G14" s="25">
        <v>0</v>
      </c>
      <c r="H14" s="11"/>
      <c r="I14" s="8">
        <f t="shared" si="1"/>
        <v>2453936.1</v>
      </c>
      <c r="J14" s="26">
        <f>+'[2]Dicembre 2018'!E11</f>
        <v>681648914</v>
      </c>
    </row>
    <row r="15" spans="2:10" x14ac:dyDescent="0.3">
      <c r="B15" s="12">
        <v>9</v>
      </c>
      <c r="C15" s="8">
        <f t="shared" si="0"/>
        <v>0</v>
      </c>
      <c r="D15" s="24">
        <v>0</v>
      </c>
      <c r="E15" s="9" t="s">
        <v>22</v>
      </c>
      <c r="F15" s="10"/>
      <c r="G15" s="25">
        <v>0</v>
      </c>
      <c r="H15" s="11"/>
      <c r="I15" s="8">
        <f t="shared" si="1"/>
        <v>2849936.1</v>
      </c>
      <c r="J15" s="26">
        <f>+'[2]Dicembre 2018'!E12</f>
        <v>791648913.741467</v>
      </c>
    </row>
    <row r="16" spans="2:10" x14ac:dyDescent="0.3">
      <c r="B16" s="12">
        <v>10</v>
      </c>
      <c r="C16" s="8">
        <f t="shared" si="0"/>
        <v>125415.1</v>
      </c>
      <c r="D16" s="24">
        <v>34837520</v>
      </c>
      <c r="E16" s="9" t="s">
        <v>22</v>
      </c>
      <c r="F16" s="10"/>
      <c r="G16" s="25">
        <v>0</v>
      </c>
      <c r="H16" s="11"/>
      <c r="I16" s="8">
        <f t="shared" si="1"/>
        <v>2724521</v>
      </c>
      <c r="J16" s="26">
        <f>+'[2]Dicembre 2018'!E13</f>
        <v>756811393.741467</v>
      </c>
    </row>
    <row r="17" spans="2:10" x14ac:dyDescent="0.3">
      <c r="B17" s="12">
        <v>11</v>
      </c>
      <c r="C17" s="8">
        <f t="shared" si="0"/>
        <v>521259.8</v>
      </c>
      <c r="D17" s="24">
        <v>144794384</v>
      </c>
      <c r="E17" s="9" t="s">
        <v>22</v>
      </c>
      <c r="F17" s="10"/>
      <c r="G17" s="25">
        <v>0</v>
      </c>
      <c r="H17" s="11"/>
      <c r="I17" s="8">
        <f t="shared" si="1"/>
        <v>2203261.2000000002</v>
      </c>
      <c r="J17" s="26">
        <f>+'[2]Dicembre 2018'!E14</f>
        <v>612017009.741467</v>
      </c>
    </row>
    <row r="18" spans="2:10" x14ac:dyDescent="0.3">
      <c r="B18" s="12">
        <v>12</v>
      </c>
      <c r="C18" s="8">
        <f t="shared" si="0"/>
        <v>536125.80000000005</v>
      </c>
      <c r="D18" s="24">
        <v>148923830</v>
      </c>
      <c r="E18" s="9" t="s">
        <v>22</v>
      </c>
      <c r="F18" s="10"/>
      <c r="G18" s="25">
        <v>0</v>
      </c>
      <c r="H18" s="11"/>
      <c r="I18" s="8">
        <f t="shared" si="1"/>
        <v>1667135.4</v>
      </c>
      <c r="J18" s="26">
        <f>+'[2]Dicembre 2018'!E15</f>
        <v>463093179.74146712</v>
      </c>
    </row>
    <row r="19" spans="2:10" x14ac:dyDescent="0.3">
      <c r="B19" s="12">
        <v>13</v>
      </c>
      <c r="C19" s="8">
        <f t="shared" si="0"/>
        <v>558000</v>
      </c>
      <c r="D19" s="24">
        <v>155000000</v>
      </c>
      <c r="E19" s="9" t="s">
        <v>22</v>
      </c>
      <c r="F19" s="10"/>
      <c r="G19" s="25">
        <v>0</v>
      </c>
      <c r="H19" s="11"/>
      <c r="I19" s="8">
        <f t="shared" si="1"/>
        <v>1109135.3999999999</v>
      </c>
      <c r="J19" s="26">
        <f>+'[2]Dicembre 2018'!E16</f>
        <v>308093179.74146712</v>
      </c>
    </row>
    <row r="20" spans="2:10" x14ac:dyDescent="0.3">
      <c r="B20" s="12">
        <v>14</v>
      </c>
      <c r="C20" s="8">
        <f t="shared" si="0"/>
        <v>536493.80000000005</v>
      </c>
      <c r="D20" s="24">
        <v>149026054</v>
      </c>
      <c r="E20" s="9" t="s">
        <v>22</v>
      </c>
      <c r="F20" s="10"/>
      <c r="G20" s="25">
        <v>0</v>
      </c>
      <c r="H20" s="9"/>
      <c r="I20" s="8">
        <f t="shared" si="1"/>
        <v>572641.69999999995</v>
      </c>
      <c r="J20" s="26">
        <f>+'[2]Dicembre 2018'!E17</f>
        <v>159067125.74146709</v>
      </c>
    </row>
    <row r="21" spans="2:10" x14ac:dyDescent="0.3">
      <c r="B21" s="12">
        <v>15</v>
      </c>
      <c r="C21" s="8">
        <f t="shared" si="0"/>
        <v>309620.3</v>
      </c>
      <c r="D21" s="24">
        <v>86005637</v>
      </c>
      <c r="E21" s="9" t="s">
        <v>22</v>
      </c>
      <c r="F21" s="10"/>
      <c r="G21" s="25">
        <v>0</v>
      </c>
      <c r="H21" s="11"/>
      <c r="I21" s="8">
        <f t="shared" si="1"/>
        <v>177145.7</v>
      </c>
      <c r="J21" s="26">
        <f>+'[2]Dicembre 2018'!E18</f>
        <v>49207131.741467066</v>
      </c>
    </row>
    <row r="22" spans="2:10" x14ac:dyDescent="0.3">
      <c r="B22" s="12">
        <v>16</v>
      </c>
      <c r="C22" s="8">
        <f t="shared" si="0"/>
        <v>309620.3</v>
      </c>
      <c r="D22" s="24">
        <v>86005637</v>
      </c>
      <c r="E22" s="9" t="s">
        <v>22</v>
      </c>
      <c r="F22" s="10"/>
      <c r="G22" s="25">
        <v>0</v>
      </c>
      <c r="H22" s="11"/>
      <c r="I22" s="8">
        <f t="shared" si="1"/>
        <v>3225298</v>
      </c>
      <c r="J22" s="26">
        <f>+'[2]Dicembre 2018'!E19</f>
        <v>895916110.74146712</v>
      </c>
    </row>
    <row r="23" spans="2:10" x14ac:dyDescent="0.3">
      <c r="B23" s="12">
        <v>17</v>
      </c>
      <c r="C23" s="8">
        <f t="shared" si="0"/>
        <v>496800</v>
      </c>
      <c r="D23" s="24">
        <v>138000000</v>
      </c>
      <c r="E23" s="9" t="s">
        <v>22</v>
      </c>
      <c r="F23" s="10"/>
      <c r="G23" s="25">
        <v>919899050</v>
      </c>
      <c r="H23" s="11" t="s">
        <v>24</v>
      </c>
      <c r="I23" s="8">
        <f t="shared" si="1"/>
        <v>2728498</v>
      </c>
      <c r="J23" s="26">
        <f>+'[2]Dicembre 2018'!E20</f>
        <v>757916110.741467</v>
      </c>
    </row>
    <row r="24" spans="2:10" x14ac:dyDescent="0.3">
      <c r="B24" s="12">
        <v>18</v>
      </c>
      <c r="C24" s="8">
        <f t="shared" si="0"/>
        <v>496800</v>
      </c>
      <c r="D24" s="24">
        <v>138000000</v>
      </c>
      <c r="E24" s="9" t="s">
        <v>22</v>
      </c>
      <c r="F24" s="10"/>
      <c r="G24" s="25">
        <v>0</v>
      </c>
      <c r="H24" s="11"/>
      <c r="I24" s="8">
        <f t="shared" si="1"/>
        <v>2231698</v>
      </c>
      <c r="J24" s="26">
        <f>+'[2]Dicembre 2018'!E21</f>
        <v>619916110.741467</v>
      </c>
    </row>
    <row r="25" spans="2:10" x14ac:dyDescent="0.3">
      <c r="B25" s="12">
        <v>19</v>
      </c>
      <c r="C25" s="8">
        <f t="shared" si="0"/>
        <v>558000</v>
      </c>
      <c r="D25" s="24">
        <v>155000000</v>
      </c>
      <c r="E25" s="9" t="s">
        <v>22</v>
      </c>
      <c r="F25" s="10"/>
      <c r="G25" s="25">
        <v>0</v>
      </c>
      <c r="H25" s="11"/>
      <c r="I25" s="8">
        <f t="shared" si="1"/>
        <v>1673698</v>
      </c>
      <c r="J25" s="26">
        <f>+'[2]Dicembre 2018'!E22</f>
        <v>464916110.74146706</v>
      </c>
    </row>
    <row r="26" spans="2:10" x14ac:dyDescent="0.3">
      <c r="B26" s="12">
        <v>20</v>
      </c>
      <c r="C26" s="8">
        <f t="shared" si="0"/>
        <v>558000</v>
      </c>
      <c r="D26" s="24">
        <v>155000000</v>
      </c>
      <c r="E26" s="9" t="s">
        <v>22</v>
      </c>
      <c r="F26" s="10"/>
      <c r="G26" s="25">
        <v>0</v>
      </c>
      <c r="H26" s="11"/>
      <c r="I26" s="8">
        <f t="shared" si="1"/>
        <v>1115698</v>
      </c>
      <c r="J26" s="26">
        <f>+'[2]Dicembre 2018'!E23</f>
        <v>309916110.74146706</v>
      </c>
    </row>
    <row r="27" spans="2:10" x14ac:dyDescent="0.3">
      <c r="B27" s="12">
        <v>21</v>
      </c>
      <c r="C27" s="8">
        <f t="shared" si="0"/>
        <v>480306.7</v>
      </c>
      <c r="D27" s="24">
        <v>133418530</v>
      </c>
      <c r="E27" s="9" t="s">
        <v>22</v>
      </c>
      <c r="F27" s="8"/>
      <c r="G27" s="25">
        <v>0</v>
      </c>
      <c r="H27" s="9"/>
      <c r="I27" s="8">
        <f t="shared" si="1"/>
        <v>635391.30000000005</v>
      </c>
      <c r="J27" s="26">
        <f>+'[2]Dicembre 2018'!E24</f>
        <v>176497580.74146709</v>
      </c>
    </row>
    <row r="28" spans="2:10" x14ac:dyDescent="0.3">
      <c r="B28" s="12">
        <v>22</v>
      </c>
      <c r="C28" s="8">
        <f t="shared" si="0"/>
        <v>0</v>
      </c>
      <c r="D28" s="24">
        <v>0</v>
      </c>
      <c r="E28" s="9" t="s">
        <v>22</v>
      </c>
      <c r="F28" s="8"/>
      <c r="G28" s="25">
        <v>0</v>
      </c>
      <c r="H28" s="9"/>
      <c r="I28" s="8">
        <f t="shared" si="1"/>
        <v>635391.30000000005</v>
      </c>
      <c r="J28" s="26">
        <f>+'[2]Dicembre 2018'!E25</f>
        <v>176497580.74146709</v>
      </c>
    </row>
    <row r="29" spans="2:10" x14ac:dyDescent="0.3">
      <c r="B29" s="12">
        <v>23</v>
      </c>
      <c r="C29" s="8">
        <f t="shared" si="0"/>
        <v>0</v>
      </c>
      <c r="D29" s="24">
        <v>0</v>
      </c>
      <c r="E29" s="9" t="s">
        <v>22</v>
      </c>
      <c r="F29" s="10"/>
      <c r="G29" s="25">
        <v>0</v>
      </c>
      <c r="H29" s="11"/>
      <c r="I29" s="8">
        <f t="shared" si="1"/>
        <v>635391.30000000005</v>
      </c>
      <c r="J29" s="26">
        <f>+'[2]Dicembre 2018'!E26</f>
        <v>176497580.74146709</v>
      </c>
    </row>
    <row r="30" spans="2:10" x14ac:dyDescent="0.3">
      <c r="B30" s="12">
        <v>24</v>
      </c>
      <c r="C30" s="8">
        <f t="shared" si="0"/>
        <v>28800</v>
      </c>
      <c r="D30" s="24">
        <v>8000000</v>
      </c>
      <c r="E30" s="9" t="s">
        <v>22</v>
      </c>
      <c r="F30" s="10"/>
      <c r="G30" s="25">
        <v>0</v>
      </c>
      <c r="H30" s="11"/>
      <c r="I30" s="8">
        <f t="shared" si="1"/>
        <v>606591.30000000005</v>
      </c>
      <c r="J30" s="26">
        <f>+'[2]Dicembre 2018'!E27</f>
        <v>168497580.74146709</v>
      </c>
    </row>
    <row r="31" spans="2:10" x14ac:dyDescent="0.3">
      <c r="B31" s="12">
        <v>25</v>
      </c>
      <c r="C31" s="8">
        <f t="shared" si="0"/>
        <v>0</v>
      </c>
      <c r="D31" s="24">
        <v>0</v>
      </c>
      <c r="E31" s="9" t="s">
        <v>22</v>
      </c>
      <c r="F31" s="10"/>
      <c r="G31" s="25">
        <v>0</v>
      </c>
      <c r="H31" s="11"/>
      <c r="I31" s="8">
        <f t="shared" si="1"/>
        <v>606591.30000000005</v>
      </c>
      <c r="J31" s="26">
        <f>+'[2]Dicembre 2018'!E28</f>
        <v>168497580.74146709</v>
      </c>
    </row>
    <row r="32" spans="2:10" x14ac:dyDescent="0.3">
      <c r="B32" s="12">
        <v>26</v>
      </c>
      <c r="C32" s="8">
        <f t="shared" si="0"/>
        <v>0</v>
      </c>
      <c r="D32" s="24">
        <v>0</v>
      </c>
      <c r="E32" s="9" t="s">
        <v>22</v>
      </c>
      <c r="F32" s="10"/>
      <c r="G32" s="25">
        <v>0</v>
      </c>
      <c r="H32" s="11"/>
      <c r="I32" s="8">
        <f t="shared" si="1"/>
        <v>606591.30000000005</v>
      </c>
      <c r="J32" s="26">
        <f>+'[2]Dicembre 2018'!E29</f>
        <v>168497580.74146709</v>
      </c>
    </row>
    <row r="33" spans="2:10" x14ac:dyDescent="0.3">
      <c r="B33" s="12">
        <v>27</v>
      </c>
      <c r="C33" s="8">
        <f t="shared" si="0"/>
        <v>50400</v>
      </c>
      <c r="D33" s="24">
        <v>14000000</v>
      </c>
      <c r="E33" s="9" t="s">
        <v>22</v>
      </c>
      <c r="F33" s="10"/>
      <c r="G33" s="25">
        <v>0</v>
      </c>
      <c r="H33" s="11"/>
      <c r="I33" s="8">
        <f t="shared" si="1"/>
        <v>634963.4</v>
      </c>
      <c r="J33" s="26">
        <f>+'[2]Dicembre 2018'!E30</f>
        <v>176378724.64850932</v>
      </c>
    </row>
    <row r="34" spans="2:10" x14ac:dyDescent="0.3">
      <c r="B34" s="12">
        <v>28</v>
      </c>
      <c r="C34" s="8">
        <f t="shared" si="0"/>
        <v>427612.7</v>
      </c>
      <c r="D34" s="24">
        <v>118781302</v>
      </c>
      <c r="E34" s="9" t="s">
        <v>22</v>
      </c>
      <c r="F34" s="10"/>
      <c r="G34" s="25">
        <v>0</v>
      </c>
      <c r="H34" s="11"/>
      <c r="I34" s="8">
        <f t="shared" si="1"/>
        <v>2822891.9</v>
      </c>
      <c r="J34" s="26">
        <f>+'[2]Dicembre 2018'!E31</f>
        <v>784136636.32966816</v>
      </c>
    </row>
    <row r="35" spans="2:10" x14ac:dyDescent="0.3">
      <c r="B35" s="12">
        <v>29</v>
      </c>
      <c r="C35" s="8">
        <f t="shared" si="0"/>
        <v>504000</v>
      </c>
      <c r="D35" s="24">
        <v>140000000</v>
      </c>
      <c r="E35" s="9" t="s">
        <v>22</v>
      </c>
      <c r="F35" s="10"/>
      <c r="G35" s="25">
        <v>868846515</v>
      </c>
      <c r="H35" s="11" t="s">
        <v>24</v>
      </c>
      <c r="I35" s="8">
        <f t="shared" si="1"/>
        <v>2318891.9</v>
      </c>
      <c r="J35" s="26">
        <f>+'[2]Dicembre 2018'!E32</f>
        <v>644136636.32966805</v>
      </c>
    </row>
    <row r="36" spans="2:10" x14ac:dyDescent="0.3">
      <c r="B36" s="12">
        <v>30</v>
      </c>
      <c r="C36" s="8">
        <f t="shared" si="0"/>
        <v>29289.200000000001</v>
      </c>
      <c r="D36" s="24">
        <v>8135893</v>
      </c>
      <c r="E36" s="9" t="s">
        <v>22</v>
      </c>
      <c r="F36" s="10"/>
      <c r="G36" s="25">
        <v>0</v>
      </c>
      <c r="H36" s="11"/>
      <c r="I36" s="8">
        <f t="shared" si="1"/>
        <v>2289602.7000000002</v>
      </c>
      <c r="J36" s="26">
        <f>+'[2]Dicembre 2018'!E33</f>
        <v>636000743</v>
      </c>
    </row>
    <row r="37" spans="2:10" x14ac:dyDescent="0.3">
      <c r="B37" s="12">
        <v>31</v>
      </c>
      <c r="C37" s="8">
        <f t="shared" si="0"/>
        <v>0</v>
      </c>
      <c r="D37" s="24">
        <v>0</v>
      </c>
      <c r="E37" s="9" t="s">
        <v>22</v>
      </c>
      <c r="F37" s="10"/>
      <c r="G37" s="25">
        <v>0</v>
      </c>
      <c r="H37" s="11"/>
      <c r="I37" s="8">
        <f t="shared" si="1"/>
        <v>2289602.7000000002</v>
      </c>
      <c r="J37" s="26">
        <f>+'[2]Dicembre 2018'!E34</f>
        <v>636000743</v>
      </c>
    </row>
    <row r="38" spans="2:10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0" x14ac:dyDescent="0.3">
      <c r="B39" s="18" t="s">
        <v>2</v>
      </c>
      <c r="C39" s="38" t="s">
        <v>13</v>
      </c>
      <c r="D39" s="38"/>
      <c r="E39" s="38"/>
      <c r="F39" s="39"/>
      <c r="G39" s="39"/>
      <c r="H39" s="39"/>
      <c r="I39" s="39"/>
      <c r="J39" s="19"/>
    </row>
    <row r="40" spans="2:10" ht="24" customHeight="1" x14ac:dyDescent="0.3">
      <c r="B40" s="20" t="s">
        <v>3</v>
      </c>
      <c r="C40" s="46" t="s">
        <v>12</v>
      </c>
      <c r="D40" s="46"/>
      <c r="E40" s="46"/>
      <c r="F40" s="46"/>
      <c r="G40" s="46"/>
      <c r="H40" s="46"/>
      <c r="I40" s="46"/>
      <c r="J40" s="21"/>
    </row>
    <row r="41" spans="2:10" ht="22.5" customHeight="1" x14ac:dyDescent="0.3">
      <c r="B41" s="20" t="s">
        <v>4</v>
      </c>
      <c r="C41" s="46" t="s">
        <v>11</v>
      </c>
      <c r="D41" s="46"/>
      <c r="E41" s="46"/>
      <c r="F41" s="47"/>
      <c r="G41" s="47"/>
      <c r="H41" s="47"/>
      <c r="I41" s="47"/>
      <c r="J41" s="21"/>
    </row>
    <row r="42" spans="2:10" x14ac:dyDescent="0.3">
      <c r="B42" s="20" t="s">
        <v>5</v>
      </c>
      <c r="C42" s="46" t="s">
        <v>10</v>
      </c>
      <c r="D42" s="46"/>
      <c r="E42" s="46"/>
      <c r="F42" s="46"/>
      <c r="G42" s="46"/>
      <c r="H42" s="46"/>
      <c r="I42" s="46"/>
      <c r="J42" s="21"/>
    </row>
    <row r="43" spans="2:10" x14ac:dyDescent="0.3">
      <c r="B43" s="20" t="s">
        <v>6</v>
      </c>
      <c r="C43" s="46" t="s">
        <v>9</v>
      </c>
      <c r="D43" s="46"/>
      <c r="E43" s="46"/>
      <c r="F43" s="46"/>
      <c r="G43" s="46"/>
      <c r="H43" s="46"/>
      <c r="I43" s="46"/>
      <c r="J43" s="21"/>
    </row>
    <row r="44" spans="2:10" ht="23.25" customHeight="1" thickBot="1" x14ac:dyDescent="0.35">
      <c r="B44" s="22" t="s">
        <v>8</v>
      </c>
      <c r="C44" s="48" t="s">
        <v>7</v>
      </c>
      <c r="D44" s="49"/>
      <c r="E44" s="48"/>
      <c r="F44" s="48"/>
      <c r="G44" s="48"/>
      <c r="H44" s="48"/>
      <c r="I44" s="48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R43"/>
  <sheetViews>
    <sheetView topLeftCell="C13" workbookViewId="0">
      <selection activeCell="D37" sqref="D3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3.33203125" bestFit="1" customWidth="1"/>
    <col min="12" max="12" width="12.6640625" customWidth="1"/>
    <col min="13" max="13" width="14.6640625" customWidth="1"/>
    <col min="14" max="15" width="11.6640625" bestFit="1" customWidth="1"/>
    <col min="18" max="18" width="11.6640625" bestFit="1" customWidth="1"/>
  </cols>
  <sheetData>
    <row r="3" spans="2:18" ht="54" customHeight="1" x14ac:dyDescent="0.3">
      <c r="D3" s="40" t="s">
        <v>23</v>
      </c>
      <c r="E3" s="40"/>
      <c r="F3" s="40"/>
      <c r="G3" s="40"/>
      <c r="H3" s="40"/>
      <c r="I3" s="40"/>
      <c r="J3" s="40"/>
    </row>
    <row r="4" spans="2:18" ht="26.4" thickBot="1" x14ac:dyDescent="0.55000000000000004">
      <c r="D4" s="1"/>
      <c r="E4" s="2"/>
      <c r="F4" s="2"/>
      <c r="G4" s="2"/>
      <c r="H4" s="2"/>
      <c r="I4" s="2"/>
      <c r="J4" s="2"/>
    </row>
    <row r="5" spans="2:18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8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8" x14ac:dyDescent="0.3">
      <c r="B7" s="7">
        <v>1</v>
      </c>
      <c r="C7" s="8">
        <f t="shared" ref="C7:C36" si="0">+ROUND(D7*3.6/1000,1)</f>
        <v>378000</v>
      </c>
      <c r="D7" s="24">
        <v>105000000</v>
      </c>
      <c r="E7" s="9" t="s">
        <v>22</v>
      </c>
      <c r="F7" s="10"/>
      <c r="G7" s="25">
        <v>943684922</v>
      </c>
      <c r="H7" s="11" t="s">
        <v>24</v>
      </c>
      <c r="I7" s="8">
        <f t="shared" ref="I7:I36" si="1">+ROUND(J7*3.6/1000,1)</f>
        <v>2573652.9</v>
      </c>
      <c r="J7" s="26">
        <f>+'[2]Novembre 2018'!E4</f>
        <v>714903592.20458126</v>
      </c>
      <c r="M7" s="31"/>
      <c r="N7" s="27"/>
      <c r="O7" s="27"/>
      <c r="Q7" s="31"/>
      <c r="R7" s="27"/>
    </row>
    <row r="8" spans="2:18" x14ac:dyDescent="0.3">
      <c r="B8" s="12">
        <v>2</v>
      </c>
      <c r="C8" s="8">
        <f t="shared" si="0"/>
        <v>561600</v>
      </c>
      <c r="D8" s="24">
        <v>155999999</v>
      </c>
      <c r="E8" s="9" t="s">
        <v>22</v>
      </c>
      <c r="F8" s="10"/>
      <c r="G8" s="25">
        <v>0</v>
      </c>
      <c r="H8" s="11"/>
      <c r="I8" s="8">
        <f t="shared" si="1"/>
        <v>2012052.9</v>
      </c>
      <c r="J8" s="26">
        <f>+'[2]Novembre 2018'!E5</f>
        <v>558903593.20458138</v>
      </c>
      <c r="M8" s="31"/>
      <c r="N8" s="27"/>
      <c r="O8" s="27"/>
      <c r="Q8" s="31"/>
      <c r="R8" s="27"/>
    </row>
    <row r="9" spans="2:18" x14ac:dyDescent="0.3">
      <c r="B9" s="12">
        <v>3</v>
      </c>
      <c r="C9" s="8">
        <f t="shared" si="0"/>
        <v>561600</v>
      </c>
      <c r="D9" s="24">
        <v>155999999</v>
      </c>
      <c r="E9" s="9" t="s">
        <v>22</v>
      </c>
      <c r="F9" s="10"/>
      <c r="G9" s="25">
        <v>0</v>
      </c>
      <c r="H9" s="11"/>
      <c r="I9" s="8">
        <f t="shared" si="1"/>
        <v>1450452.9</v>
      </c>
      <c r="J9" s="26">
        <f>+'[2]Novembre 2018'!E6</f>
        <v>402903594.20458126</v>
      </c>
      <c r="M9" s="31"/>
      <c r="N9" s="27"/>
      <c r="O9" s="27"/>
      <c r="Q9" s="31"/>
      <c r="R9" s="27"/>
    </row>
    <row r="10" spans="2:18" x14ac:dyDescent="0.3">
      <c r="B10" s="12">
        <v>4</v>
      </c>
      <c r="C10" s="8">
        <f t="shared" si="0"/>
        <v>561600</v>
      </c>
      <c r="D10" s="24">
        <v>155999999</v>
      </c>
      <c r="E10" s="9" t="s">
        <v>22</v>
      </c>
      <c r="F10" s="8"/>
      <c r="G10" s="25">
        <v>0</v>
      </c>
      <c r="H10" s="9"/>
      <c r="I10" s="8">
        <f t="shared" si="1"/>
        <v>895191.7</v>
      </c>
      <c r="J10" s="26">
        <f>+'[2]Novembre 2018'!E7</f>
        <v>248664370.20458126</v>
      </c>
      <c r="M10" s="31"/>
      <c r="N10" s="27"/>
      <c r="O10" s="27"/>
      <c r="Q10" s="31"/>
      <c r="R10" s="27"/>
    </row>
    <row r="11" spans="2:18" x14ac:dyDescent="0.3">
      <c r="B11" s="12">
        <v>5</v>
      </c>
      <c r="C11" s="8">
        <f t="shared" si="0"/>
        <v>561600</v>
      </c>
      <c r="D11" s="24">
        <v>156000000</v>
      </c>
      <c r="E11" s="9" t="s">
        <v>22</v>
      </c>
      <c r="F11" s="8"/>
      <c r="G11" s="25">
        <v>0</v>
      </c>
      <c r="H11" s="11"/>
      <c r="I11" s="8">
        <f t="shared" si="1"/>
        <v>563180</v>
      </c>
      <c r="J11" s="26">
        <f>+'[2]Novembre 2018'!E8</f>
        <v>156438888.80256748</v>
      </c>
      <c r="K11" s="34"/>
      <c r="M11" s="31"/>
      <c r="N11" s="27"/>
      <c r="O11" s="27"/>
      <c r="Q11" s="31"/>
      <c r="R11" s="27"/>
    </row>
    <row r="12" spans="2:18" x14ac:dyDescent="0.3">
      <c r="B12" s="12">
        <v>6</v>
      </c>
      <c r="C12" s="8">
        <f t="shared" si="0"/>
        <v>561600</v>
      </c>
      <c r="D12" s="24">
        <v>156000000</v>
      </c>
      <c r="E12" s="9" t="s">
        <v>22</v>
      </c>
      <c r="F12" s="8"/>
      <c r="G12" s="25">
        <v>0</v>
      </c>
      <c r="H12" s="9"/>
      <c r="I12" s="8">
        <f t="shared" si="1"/>
        <v>3399186.6</v>
      </c>
      <c r="J12" s="26">
        <f>+'[2]Novembre 2018'!E9</f>
        <v>944218503</v>
      </c>
      <c r="K12" s="35"/>
      <c r="M12" s="31"/>
      <c r="N12" s="27"/>
      <c r="O12" s="27"/>
      <c r="Q12" s="31"/>
      <c r="R12" s="27"/>
    </row>
    <row r="13" spans="2:18" x14ac:dyDescent="0.3">
      <c r="B13" s="12">
        <v>7</v>
      </c>
      <c r="C13" s="8">
        <f t="shared" si="0"/>
        <v>561600</v>
      </c>
      <c r="D13" s="24">
        <v>156000000</v>
      </c>
      <c r="E13" s="9" t="s">
        <v>22</v>
      </c>
      <c r="F13" s="10"/>
      <c r="G13" s="25">
        <v>955242524</v>
      </c>
      <c r="H13" s="11" t="s">
        <v>24</v>
      </c>
      <c r="I13" s="8">
        <f t="shared" si="1"/>
        <v>2837586.6</v>
      </c>
      <c r="J13" s="26">
        <f>+'[2]Novembre 2018'!E10</f>
        <v>788218503</v>
      </c>
      <c r="K13" s="29"/>
      <c r="M13" s="31"/>
      <c r="N13" s="27"/>
      <c r="O13" s="27"/>
      <c r="Q13" s="31"/>
      <c r="R13" s="27"/>
    </row>
    <row r="14" spans="2:18" x14ac:dyDescent="0.3">
      <c r="B14" s="12">
        <v>8</v>
      </c>
      <c r="C14" s="8">
        <f t="shared" si="0"/>
        <v>360000</v>
      </c>
      <c r="D14" s="24">
        <v>100000000</v>
      </c>
      <c r="E14" s="9" t="s">
        <v>22</v>
      </c>
      <c r="F14" s="10"/>
      <c r="G14" s="25">
        <v>0</v>
      </c>
      <c r="H14" s="11"/>
      <c r="I14" s="8">
        <f t="shared" si="1"/>
        <v>2477586.6</v>
      </c>
      <c r="J14" s="26">
        <f>+'[2]Novembre 2018'!E11</f>
        <v>688218503</v>
      </c>
      <c r="K14" s="29"/>
      <c r="M14" s="31"/>
      <c r="N14" s="27"/>
      <c r="O14" s="27"/>
      <c r="Q14" s="31"/>
      <c r="R14" s="27"/>
    </row>
    <row r="15" spans="2:18" x14ac:dyDescent="0.3">
      <c r="B15" s="12">
        <v>9</v>
      </c>
      <c r="C15" s="8">
        <f t="shared" si="0"/>
        <v>531129.1</v>
      </c>
      <c r="D15" s="24">
        <v>147535867</v>
      </c>
      <c r="E15" s="9" t="s">
        <v>22</v>
      </c>
      <c r="F15" s="10"/>
      <c r="G15" s="25">
        <v>0</v>
      </c>
      <c r="H15" s="11"/>
      <c r="I15" s="8">
        <f t="shared" si="1"/>
        <v>1946457.5</v>
      </c>
      <c r="J15" s="26">
        <f>+'[2]Novembre 2018'!E12</f>
        <v>540682636.00000012</v>
      </c>
      <c r="K15" s="29"/>
      <c r="M15" s="31"/>
      <c r="N15" s="27"/>
      <c r="O15" s="27"/>
      <c r="Q15" s="31"/>
      <c r="R15" s="27"/>
    </row>
    <row r="16" spans="2:18" x14ac:dyDescent="0.3">
      <c r="B16" s="12">
        <v>10</v>
      </c>
      <c r="C16" s="8">
        <f t="shared" si="0"/>
        <v>398196.7</v>
      </c>
      <c r="D16" s="24">
        <v>110610200</v>
      </c>
      <c r="E16" s="9" t="s">
        <v>22</v>
      </c>
      <c r="F16" s="10"/>
      <c r="G16" s="25">
        <v>0</v>
      </c>
      <c r="H16" s="11"/>
      <c r="I16" s="8">
        <f t="shared" si="1"/>
        <v>1548260.8</v>
      </c>
      <c r="J16" s="26">
        <f>+'[2]Novembre 2018'!E13</f>
        <v>430072436.00000006</v>
      </c>
      <c r="K16" s="29"/>
      <c r="M16" s="31"/>
      <c r="N16" s="27"/>
      <c r="O16" s="27"/>
      <c r="Q16" s="31"/>
      <c r="R16" s="27"/>
    </row>
    <row r="17" spans="2:18" x14ac:dyDescent="0.3">
      <c r="B17" s="12">
        <v>11</v>
      </c>
      <c r="C17" s="8">
        <f t="shared" si="0"/>
        <v>398196.7</v>
      </c>
      <c r="D17" s="24">
        <v>110610200</v>
      </c>
      <c r="E17" s="9" t="s">
        <v>22</v>
      </c>
      <c r="F17" s="10"/>
      <c r="G17" s="25">
        <v>0</v>
      </c>
      <c r="H17" s="11"/>
      <c r="I17" s="8">
        <f t="shared" si="1"/>
        <v>1150064</v>
      </c>
      <c r="J17" s="26">
        <f>+'[2]Novembre 2018'!E14</f>
        <v>319462236.00000006</v>
      </c>
      <c r="K17" s="29"/>
      <c r="M17" s="31"/>
      <c r="N17" s="27"/>
      <c r="O17" s="27"/>
      <c r="Q17" s="31"/>
      <c r="R17" s="27"/>
    </row>
    <row r="18" spans="2:18" x14ac:dyDescent="0.3">
      <c r="B18" s="12">
        <v>12</v>
      </c>
      <c r="C18" s="8">
        <f t="shared" si="0"/>
        <v>574242</v>
      </c>
      <c r="D18" s="24">
        <v>159511674</v>
      </c>
      <c r="E18" s="9" t="s">
        <v>22</v>
      </c>
      <c r="F18" s="10"/>
      <c r="G18" s="25">
        <v>0</v>
      </c>
      <c r="H18" s="11"/>
      <c r="I18" s="8">
        <f t="shared" si="1"/>
        <v>575822</v>
      </c>
      <c r="J18" s="26">
        <f>+'[2]Novembre 2018'!E15</f>
        <v>159950562.00000009</v>
      </c>
      <c r="K18" s="29"/>
      <c r="M18" s="31"/>
      <c r="N18" s="27"/>
      <c r="O18" s="27"/>
      <c r="Q18" s="31"/>
      <c r="R18" s="27"/>
    </row>
    <row r="19" spans="2:18" x14ac:dyDescent="0.3">
      <c r="B19" s="12">
        <v>13</v>
      </c>
      <c r="C19" s="8">
        <f t="shared" si="0"/>
        <v>574242</v>
      </c>
      <c r="D19" s="24">
        <v>159511673</v>
      </c>
      <c r="E19" s="9" t="s">
        <v>22</v>
      </c>
      <c r="F19" s="10"/>
      <c r="G19" s="25">
        <v>0</v>
      </c>
      <c r="H19" s="11"/>
      <c r="I19" s="8">
        <f t="shared" si="1"/>
        <v>3285436.3</v>
      </c>
      <c r="J19" s="26">
        <f>+'[2]Novembre 2018'!E16</f>
        <v>912621186.00000024</v>
      </c>
      <c r="K19" s="29"/>
      <c r="M19" s="31"/>
      <c r="N19" s="27"/>
      <c r="O19" s="27"/>
      <c r="Q19" s="31"/>
      <c r="R19" s="27"/>
    </row>
    <row r="20" spans="2:18" x14ac:dyDescent="0.3">
      <c r="B20" s="12">
        <v>14</v>
      </c>
      <c r="C20" s="8">
        <f t="shared" si="0"/>
        <v>557406</v>
      </c>
      <c r="D20" s="24">
        <v>154835000</v>
      </c>
      <c r="E20" s="9" t="s">
        <v>22</v>
      </c>
      <c r="F20" s="10"/>
      <c r="G20" s="25">
        <v>923261434</v>
      </c>
      <c r="H20" s="11" t="s">
        <v>24</v>
      </c>
      <c r="I20" s="8">
        <f t="shared" si="1"/>
        <v>2728030.3</v>
      </c>
      <c r="J20" s="26">
        <f>+'[2]Novembre 2018'!E17</f>
        <v>757786186.00000024</v>
      </c>
      <c r="K20" s="29"/>
      <c r="M20" s="31"/>
      <c r="N20" s="27"/>
      <c r="O20" s="27"/>
      <c r="Q20" s="31"/>
      <c r="R20" s="27"/>
    </row>
    <row r="21" spans="2:18" x14ac:dyDescent="0.3">
      <c r="B21" s="12">
        <v>15</v>
      </c>
      <c r="C21" s="8">
        <f t="shared" si="0"/>
        <v>396000</v>
      </c>
      <c r="D21" s="24">
        <v>110000000</v>
      </c>
      <c r="E21" s="9" t="s">
        <v>22</v>
      </c>
      <c r="F21" s="10"/>
      <c r="G21" s="25">
        <v>0</v>
      </c>
      <c r="H21" s="11"/>
      <c r="I21" s="8">
        <f t="shared" si="1"/>
        <v>2332030.2999999998</v>
      </c>
      <c r="J21" s="26">
        <f>+'[2]Novembre 2018'!E18</f>
        <v>647786186.00000024</v>
      </c>
      <c r="K21" s="29"/>
      <c r="M21" s="31"/>
      <c r="N21" s="27"/>
      <c r="O21" s="27"/>
      <c r="Q21" s="31"/>
      <c r="R21" s="27"/>
    </row>
    <row r="22" spans="2:18" x14ac:dyDescent="0.3">
      <c r="B22" s="12">
        <v>16</v>
      </c>
      <c r="C22" s="8">
        <f t="shared" si="0"/>
        <v>365525.5</v>
      </c>
      <c r="D22" s="24">
        <v>101534863</v>
      </c>
      <c r="E22" s="9" t="s">
        <v>22</v>
      </c>
      <c r="F22" s="10"/>
      <c r="G22" s="25">
        <v>0</v>
      </c>
      <c r="H22" s="11"/>
      <c r="I22" s="8">
        <f t="shared" si="1"/>
        <v>1966504.8</v>
      </c>
      <c r="J22" s="26">
        <f>+'[2]Novembre 2018'!E19</f>
        <v>546251323.00000012</v>
      </c>
      <c r="K22" s="29"/>
      <c r="M22" s="31"/>
      <c r="N22" s="27"/>
      <c r="O22" s="27"/>
      <c r="Q22" s="31"/>
      <c r="R22" s="27"/>
    </row>
    <row r="23" spans="2:18" x14ac:dyDescent="0.3">
      <c r="B23" s="12">
        <v>17</v>
      </c>
      <c r="C23" s="8">
        <f t="shared" si="0"/>
        <v>79337.2</v>
      </c>
      <c r="D23" s="24">
        <v>22038099</v>
      </c>
      <c r="E23" s="9" t="s">
        <v>22</v>
      </c>
      <c r="F23" s="10"/>
      <c r="G23" s="25">
        <v>0</v>
      </c>
      <c r="H23" s="11"/>
      <c r="I23" s="8">
        <f t="shared" si="1"/>
        <v>1887167.6</v>
      </c>
      <c r="J23" s="26">
        <f>+'[2]Novembre 2018'!E20</f>
        <v>524213224.00000018</v>
      </c>
      <c r="K23" s="29"/>
      <c r="M23" s="31"/>
      <c r="N23" s="27"/>
      <c r="O23" s="27"/>
      <c r="Q23" s="31"/>
      <c r="R23" s="27"/>
    </row>
    <row r="24" spans="2:18" x14ac:dyDescent="0.3">
      <c r="B24" s="12">
        <v>18</v>
      </c>
      <c r="C24" s="8">
        <f t="shared" si="0"/>
        <v>79337.2</v>
      </c>
      <c r="D24" s="24">
        <v>22038099</v>
      </c>
      <c r="E24" s="9" t="s">
        <v>22</v>
      </c>
      <c r="F24" s="10"/>
      <c r="G24" s="25">
        <v>0</v>
      </c>
      <c r="H24" s="11"/>
      <c r="I24" s="8">
        <f t="shared" si="1"/>
        <v>1807830.5</v>
      </c>
      <c r="J24" s="26">
        <f>+'[2]Novembre 2018'!E21</f>
        <v>502175125.00000018</v>
      </c>
      <c r="K24" s="29"/>
      <c r="M24" s="31"/>
      <c r="N24" s="27"/>
      <c r="O24" s="27"/>
      <c r="Q24" s="31"/>
      <c r="R24" s="27"/>
    </row>
    <row r="25" spans="2:18" x14ac:dyDescent="0.3">
      <c r="B25" s="12">
        <v>19</v>
      </c>
      <c r="C25" s="8">
        <f t="shared" si="0"/>
        <v>526320</v>
      </c>
      <c r="D25" s="24">
        <v>146200000</v>
      </c>
      <c r="E25" s="9" t="s">
        <v>22</v>
      </c>
      <c r="F25" s="10"/>
      <c r="G25" s="25">
        <v>0</v>
      </c>
      <c r="H25" s="11"/>
      <c r="I25" s="8">
        <f t="shared" si="1"/>
        <v>1281510.5</v>
      </c>
      <c r="J25" s="26">
        <f>+'[2]Novembre 2018'!E22</f>
        <v>355975125.00000018</v>
      </c>
      <c r="K25" s="29"/>
      <c r="M25" s="31"/>
      <c r="N25" s="27"/>
      <c r="O25" s="27"/>
      <c r="Q25" s="31"/>
      <c r="R25" s="27"/>
    </row>
    <row r="26" spans="2:18" x14ac:dyDescent="0.3">
      <c r="B26" s="12">
        <v>20</v>
      </c>
      <c r="C26" s="8">
        <f t="shared" si="0"/>
        <v>526320</v>
      </c>
      <c r="D26" s="24">
        <v>146200000</v>
      </c>
      <c r="E26" s="9" t="s">
        <v>22</v>
      </c>
      <c r="F26" s="10"/>
      <c r="G26" s="25">
        <v>0</v>
      </c>
      <c r="H26" s="11"/>
      <c r="I26" s="8">
        <f t="shared" si="1"/>
        <v>755190.5</v>
      </c>
      <c r="J26" s="26">
        <f>+'[2]Novembre 2018'!E23</f>
        <v>209775125.00000015</v>
      </c>
      <c r="K26" s="29"/>
      <c r="M26" s="31"/>
      <c r="N26" s="27"/>
      <c r="O26" s="27"/>
      <c r="Q26" s="31"/>
      <c r="R26" s="27"/>
    </row>
    <row r="27" spans="2:18" x14ac:dyDescent="0.3">
      <c r="B27" s="12">
        <v>21</v>
      </c>
      <c r="C27" s="8">
        <f t="shared" si="0"/>
        <v>558000</v>
      </c>
      <c r="D27" s="24">
        <v>155000000</v>
      </c>
      <c r="E27" s="9" t="s">
        <v>22</v>
      </c>
      <c r="F27" s="8"/>
      <c r="G27" s="25">
        <v>0</v>
      </c>
      <c r="H27" s="9"/>
      <c r="I27" s="8">
        <f t="shared" si="1"/>
        <v>2832587.1</v>
      </c>
      <c r="J27" s="26">
        <f>+'[2]Novembre 2018'!E24</f>
        <v>786829752.00000024</v>
      </c>
      <c r="K27" s="29"/>
      <c r="M27" s="31"/>
      <c r="N27" s="27"/>
      <c r="O27" s="27"/>
      <c r="Q27" s="31"/>
      <c r="R27" s="27"/>
    </row>
    <row r="28" spans="2:18" x14ac:dyDescent="0.3">
      <c r="B28" s="12">
        <v>22</v>
      </c>
      <c r="C28" s="8">
        <f t="shared" si="0"/>
        <v>558000</v>
      </c>
      <c r="D28" s="24">
        <v>155000000</v>
      </c>
      <c r="E28" s="9" t="s">
        <v>22</v>
      </c>
      <c r="F28" s="8"/>
      <c r="G28" s="25">
        <v>807277248</v>
      </c>
      <c r="H28" s="11" t="s">
        <v>24</v>
      </c>
      <c r="I28" s="8">
        <f t="shared" si="1"/>
        <v>2274587.1</v>
      </c>
      <c r="J28" s="26">
        <f>+'[2]Novembre 2018'!E25</f>
        <v>631829752.00000024</v>
      </c>
      <c r="K28" s="29"/>
      <c r="M28" s="31"/>
      <c r="N28" s="27"/>
      <c r="O28" s="27"/>
      <c r="Q28" s="31"/>
      <c r="R28" s="27"/>
    </row>
    <row r="29" spans="2:18" x14ac:dyDescent="0.3">
      <c r="B29" s="12">
        <v>23</v>
      </c>
      <c r="C29" s="8">
        <f t="shared" si="0"/>
        <v>396000</v>
      </c>
      <c r="D29" s="24">
        <v>110000000</v>
      </c>
      <c r="E29" s="9" t="s">
        <v>22</v>
      </c>
      <c r="F29" s="10"/>
      <c r="G29" s="25">
        <v>0</v>
      </c>
      <c r="H29" s="11"/>
      <c r="I29" s="8">
        <f t="shared" si="1"/>
        <v>1878587.1</v>
      </c>
      <c r="J29" s="26">
        <f>+'[2]Novembre 2018'!E26</f>
        <v>521829752.00000024</v>
      </c>
      <c r="K29" s="29"/>
      <c r="M29" s="31"/>
      <c r="N29" s="27"/>
      <c r="O29" s="27"/>
      <c r="Q29" s="31"/>
      <c r="R29" s="27"/>
    </row>
    <row r="30" spans="2:18" x14ac:dyDescent="0.3">
      <c r="B30" s="12">
        <v>24</v>
      </c>
      <c r="C30" s="8">
        <f t="shared" si="0"/>
        <v>16020</v>
      </c>
      <c r="D30" s="24">
        <v>4450000</v>
      </c>
      <c r="E30" s="9" t="s">
        <v>22</v>
      </c>
      <c r="F30" s="10"/>
      <c r="G30" s="25">
        <v>0</v>
      </c>
      <c r="H30" s="11"/>
      <c r="I30" s="8">
        <f t="shared" si="1"/>
        <v>1862567.1</v>
      </c>
      <c r="J30" s="26">
        <f>+'[2]Novembre 2018'!E27</f>
        <v>517379752.00000024</v>
      </c>
      <c r="K30" s="29"/>
      <c r="M30" s="31"/>
      <c r="N30" s="27"/>
      <c r="O30" s="27"/>
      <c r="Q30" s="31"/>
      <c r="R30" s="27"/>
    </row>
    <row r="31" spans="2:18" x14ac:dyDescent="0.3">
      <c r="B31" s="12">
        <v>25</v>
      </c>
      <c r="C31" s="8">
        <f t="shared" si="0"/>
        <v>16020</v>
      </c>
      <c r="D31" s="24">
        <v>4450000</v>
      </c>
      <c r="E31" s="9" t="s">
        <v>22</v>
      </c>
      <c r="F31" s="10"/>
      <c r="G31" s="25">
        <v>0</v>
      </c>
      <c r="H31" s="11"/>
      <c r="I31" s="8">
        <f t="shared" si="1"/>
        <v>1863329.4</v>
      </c>
      <c r="J31" s="26">
        <f>+'[2]Novembre 2018'!E28</f>
        <v>517591494.00000024</v>
      </c>
      <c r="K31" s="29"/>
      <c r="M31" s="31"/>
      <c r="N31" s="27"/>
      <c r="O31" s="27"/>
      <c r="Q31" s="31"/>
      <c r="R31" s="27"/>
    </row>
    <row r="32" spans="2:18" x14ac:dyDescent="0.3">
      <c r="B32" s="12">
        <v>26</v>
      </c>
      <c r="C32" s="8">
        <f t="shared" si="0"/>
        <v>351215.6</v>
      </c>
      <c r="D32" s="24">
        <v>97559881</v>
      </c>
      <c r="E32" s="9" t="s">
        <v>22</v>
      </c>
      <c r="F32" s="10"/>
      <c r="G32" s="25">
        <v>0</v>
      </c>
      <c r="H32" s="11"/>
      <c r="I32" s="8">
        <f t="shared" si="1"/>
        <v>1512113.8</v>
      </c>
      <c r="J32" s="26">
        <f>+'[2]Novembre 2018'!E29</f>
        <v>420031613.00000024</v>
      </c>
      <c r="K32" s="29"/>
      <c r="M32" s="31"/>
      <c r="N32" s="27"/>
      <c r="O32" s="27"/>
      <c r="Q32" s="31"/>
      <c r="R32" s="27"/>
    </row>
    <row r="33" spans="2:18" x14ac:dyDescent="0.3">
      <c r="B33" s="12">
        <v>27</v>
      </c>
      <c r="C33" s="8">
        <f t="shared" si="0"/>
        <v>419831.6</v>
      </c>
      <c r="D33" s="24">
        <v>116619881</v>
      </c>
      <c r="E33" s="9" t="s">
        <v>22</v>
      </c>
      <c r="F33" s="10"/>
      <c r="G33" s="25">
        <v>0</v>
      </c>
      <c r="H33" s="11"/>
      <c r="I33" s="8">
        <f t="shared" si="1"/>
        <v>1092282.2</v>
      </c>
      <c r="J33" s="26">
        <f>+'[2]Novembre 2018'!E30</f>
        <v>303411732.00000024</v>
      </c>
      <c r="K33" s="29"/>
      <c r="M33" s="31"/>
      <c r="N33" s="27"/>
      <c r="O33" s="27"/>
      <c r="Q33" s="31"/>
      <c r="R33" s="27"/>
    </row>
    <row r="34" spans="2:18" x14ac:dyDescent="0.3">
      <c r="B34" s="12">
        <v>28</v>
      </c>
      <c r="C34" s="8">
        <f t="shared" si="0"/>
        <v>545351.1</v>
      </c>
      <c r="D34" s="24">
        <v>151486422</v>
      </c>
      <c r="E34" s="9" t="s">
        <v>22</v>
      </c>
      <c r="F34" s="10"/>
      <c r="G34" s="25">
        <v>0</v>
      </c>
      <c r="H34" s="11"/>
      <c r="I34" s="8">
        <f t="shared" si="1"/>
        <v>546931.1</v>
      </c>
      <c r="J34" s="26">
        <f>+'[2]Novembre 2018'!E31</f>
        <v>151925310.00000021</v>
      </c>
      <c r="K34" s="29"/>
      <c r="M34" s="31"/>
      <c r="N34" s="27"/>
      <c r="O34" s="27"/>
      <c r="Q34" s="31"/>
      <c r="R34" s="27"/>
    </row>
    <row r="35" spans="2:18" x14ac:dyDescent="0.3">
      <c r="B35" s="12">
        <v>29</v>
      </c>
      <c r="C35" s="8">
        <f t="shared" si="0"/>
        <v>545351.1</v>
      </c>
      <c r="D35" s="24">
        <v>151486421</v>
      </c>
      <c r="E35" s="9" t="s">
        <v>22</v>
      </c>
      <c r="F35" s="10"/>
      <c r="G35" s="25">
        <v>0</v>
      </c>
      <c r="H35" s="11"/>
      <c r="I35" s="8">
        <f t="shared" si="1"/>
        <v>3135602.7</v>
      </c>
      <c r="J35" s="26">
        <f>+'[2]Novembre 2018'!E32</f>
        <v>871000743</v>
      </c>
      <c r="K35" s="29"/>
      <c r="M35" s="31"/>
      <c r="N35" s="27"/>
      <c r="O35" s="27"/>
      <c r="Q35" s="31"/>
      <c r="R35" s="27"/>
    </row>
    <row r="36" spans="2:18" x14ac:dyDescent="0.3">
      <c r="B36" s="12">
        <v>30</v>
      </c>
      <c r="C36" s="8">
        <f t="shared" si="0"/>
        <v>324000</v>
      </c>
      <c r="D36" s="24">
        <v>90000000</v>
      </c>
      <c r="E36" s="9" t="s">
        <v>22</v>
      </c>
      <c r="F36" s="10"/>
      <c r="G36" s="25">
        <v>804374346</v>
      </c>
      <c r="H36" s="11" t="s">
        <v>24</v>
      </c>
      <c r="I36" s="8">
        <f t="shared" si="1"/>
        <v>2811602.7</v>
      </c>
      <c r="J36" s="26">
        <f>+'[2]Novembre 2018'!E33</f>
        <v>781000743</v>
      </c>
      <c r="K36" s="29"/>
      <c r="M36" s="31"/>
      <c r="N36" s="27"/>
      <c r="O36" s="27"/>
      <c r="Q36" s="31"/>
      <c r="R36" s="27"/>
    </row>
    <row r="37" spans="2:18" ht="15" thickBot="1" x14ac:dyDescent="0.35">
      <c r="B37" s="13"/>
      <c r="C37" s="14"/>
      <c r="D37" s="14"/>
      <c r="E37" s="15"/>
      <c r="F37" s="16"/>
      <c r="G37" s="16"/>
      <c r="H37" s="17"/>
      <c r="I37" s="14"/>
      <c r="J37" s="14"/>
    </row>
    <row r="38" spans="2:18" x14ac:dyDescent="0.3">
      <c r="B38" s="18" t="s">
        <v>2</v>
      </c>
      <c r="C38" s="38" t="s">
        <v>13</v>
      </c>
      <c r="D38" s="38"/>
      <c r="E38" s="38"/>
      <c r="F38" s="39"/>
      <c r="G38" s="39"/>
      <c r="H38" s="39"/>
      <c r="I38" s="39"/>
      <c r="J38" s="19"/>
    </row>
    <row r="39" spans="2:18" ht="24" customHeight="1" x14ac:dyDescent="0.3">
      <c r="B39" s="20" t="s">
        <v>3</v>
      </c>
      <c r="C39" s="46" t="s">
        <v>12</v>
      </c>
      <c r="D39" s="46"/>
      <c r="E39" s="46"/>
      <c r="F39" s="46"/>
      <c r="G39" s="46"/>
      <c r="H39" s="46"/>
      <c r="I39" s="46"/>
      <c r="J39" s="21"/>
    </row>
    <row r="40" spans="2:18" ht="22.5" customHeight="1" x14ac:dyDescent="0.3">
      <c r="B40" s="20" t="s">
        <v>4</v>
      </c>
      <c r="C40" s="46" t="s">
        <v>11</v>
      </c>
      <c r="D40" s="46"/>
      <c r="E40" s="46"/>
      <c r="F40" s="47"/>
      <c r="G40" s="47"/>
      <c r="H40" s="47"/>
      <c r="I40" s="47"/>
      <c r="J40" s="21"/>
    </row>
    <row r="41" spans="2:18" x14ac:dyDescent="0.3">
      <c r="B41" s="20" t="s">
        <v>5</v>
      </c>
      <c r="C41" s="46" t="s">
        <v>10</v>
      </c>
      <c r="D41" s="46"/>
      <c r="E41" s="46"/>
      <c r="F41" s="46"/>
      <c r="G41" s="46"/>
      <c r="H41" s="46"/>
      <c r="I41" s="46"/>
      <c r="J41" s="21"/>
    </row>
    <row r="42" spans="2:18" x14ac:dyDescent="0.3">
      <c r="B42" s="20" t="s">
        <v>6</v>
      </c>
      <c r="C42" s="46" t="s">
        <v>9</v>
      </c>
      <c r="D42" s="46"/>
      <c r="E42" s="46"/>
      <c r="F42" s="46"/>
      <c r="G42" s="46"/>
      <c r="H42" s="46"/>
      <c r="I42" s="46"/>
      <c r="J42" s="21"/>
    </row>
    <row r="43" spans="2:18" ht="23.25" customHeight="1" thickBot="1" x14ac:dyDescent="0.35">
      <c r="B43" s="22" t="s">
        <v>8</v>
      </c>
      <c r="C43" s="48" t="s">
        <v>7</v>
      </c>
      <c r="D43" s="49"/>
      <c r="E43" s="48"/>
      <c r="F43" s="48"/>
      <c r="G43" s="48"/>
      <c r="H43" s="48"/>
      <c r="I43" s="48"/>
      <c r="J43" s="23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"/>
  <dimension ref="B3:Q44"/>
  <sheetViews>
    <sheetView tabSelected="1" workbookViewId="0">
      <selection activeCell="C7" sqref="C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3.109375" bestFit="1" customWidth="1"/>
    <col min="12" max="12" width="12.6640625" customWidth="1"/>
    <col min="13" max="13" width="15.6640625" bestFit="1" customWidth="1"/>
    <col min="14" max="14" width="11.6640625" bestFit="1" customWidth="1"/>
    <col min="16" max="16" width="11.6640625" bestFit="1" customWidth="1"/>
  </cols>
  <sheetData>
    <row r="3" spans="2:17" ht="54" customHeight="1" x14ac:dyDescent="0.3">
      <c r="D3" s="40" t="s">
        <v>21</v>
      </c>
      <c r="E3" s="40"/>
      <c r="F3" s="40"/>
      <c r="G3" s="40"/>
      <c r="H3" s="40"/>
      <c r="I3" s="40"/>
      <c r="J3" s="40"/>
    </row>
    <row r="4" spans="2:17" ht="26.4" thickBot="1" x14ac:dyDescent="0.55000000000000004">
      <c r="D4" s="1"/>
      <c r="E4" s="2"/>
      <c r="F4" s="2"/>
      <c r="G4" s="2"/>
      <c r="H4" s="2"/>
      <c r="I4" s="2"/>
      <c r="J4" s="2"/>
    </row>
    <row r="5" spans="2:17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7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  <c r="M6" s="37"/>
    </row>
    <row r="7" spans="2:17" x14ac:dyDescent="0.3">
      <c r="B7" s="7">
        <v>1</v>
      </c>
      <c r="C7" s="8">
        <f t="shared" ref="C7:C37" si="0">+ROUND(D7*3.6/1000,1)</f>
        <v>205705.60000000001</v>
      </c>
      <c r="D7" s="24">
        <v>57140434</v>
      </c>
      <c r="E7" s="9" t="s">
        <v>24</v>
      </c>
      <c r="F7" s="10"/>
      <c r="G7" s="25">
        <v>0</v>
      </c>
      <c r="H7" s="11"/>
      <c r="I7" s="8">
        <f t="shared" ref="I7:I37" si="1">+ROUND(J7*3.6/1000,1)</f>
        <v>202300</v>
      </c>
      <c r="J7" s="26">
        <f>+[2]Ottobre2018!E4</f>
        <v>56194455</v>
      </c>
      <c r="M7" s="27"/>
      <c r="N7" s="27"/>
    </row>
    <row r="8" spans="2:17" x14ac:dyDescent="0.3">
      <c r="B8" s="12">
        <v>2</v>
      </c>
      <c r="C8" s="8">
        <f t="shared" si="0"/>
        <v>114193.7</v>
      </c>
      <c r="D8" s="24">
        <v>31720482</v>
      </c>
      <c r="E8" s="9" t="s">
        <v>24</v>
      </c>
      <c r="F8" s="10"/>
      <c r="G8" s="25">
        <v>0</v>
      </c>
      <c r="H8" s="11"/>
      <c r="I8" s="8">
        <f t="shared" si="1"/>
        <v>88106.3</v>
      </c>
      <c r="J8" s="26">
        <f>+[2]Ottobre2018!E5</f>
        <v>24473973</v>
      </c>
      <c r="M8" s="27"/>
      <c r="N8" s="27"/>
      <c r="P8" s="27"/>
      <c r="Q8" s="31"/>
    </row>
    <row r="9" spans="2:17" x14ac:dyDescent="0.3">
      <c r="B9" s="12">
        <v>3</v>
      </c>
      <c r="C9" s="8">
        <f t="shared" si="0"/>
        <v>86526.3</v>
      </c>
      <c r="D9" s="24">
        <v>24035084</v>
      </c>
      <c r="E9" s="9" t="s">
        <v>24</v>
      </c>
      <c r="F9" s="10"/>
      <c r="G9" s="25">
        <v>0</v>
      </c>
      <c r="H9" s="11"/>
      <c r="I9" s="8">
        <f t="shared" si="1"/>
        <v>3282072.5</v>
      </c>
      <c r="J9" s="26">
        <f>+[2]Ottobre2018!E6</f>
        <v>911686815</v>
      </c>
      <c r="M9" s="27"/>
      <c r="N9" s="27"/>
      <c r="P9" s="27"/>
      <c r="Q9" s="31"/>
    </row>
    <row r="10" spans="2:17" x14ac:dyDescent="0.3">
      <c r="B10" s="12">
        <v>4</v>
      </c>
      <c r="C10" s="8">
        <f t="shared" si="0"/>
        <v>432000</v>
      </c>
      <c r="D10" s="24">
        <v>120000000</v>
      </c>
      <c r="E10" s="9" t="s">
        <v>24</v>
      </c>
      <c r="F10" s="8"/>
      <c r="G10" s="24">
        <v>922315715</v>
      </c>
      <c r="H10" s="9" t="s">
        <v>24</v>
      </c>
      <c r="I10" s="8">
        <f t="shared" si="1"/>
        <v>2850072.5</v>
      </c>
      <c r="J10" s="26">
        <f>+[2]Ottobre2018!E7</f>
        <v>791686815</v>
      </c>
      <c r="M10" s="27"/>
      <c r="N10" s="27"/>
      <c r="P10" s="27"/>
      <c r="Q10" s="31"/>
    </row>
    <row r="11" spans="2:17" x14ac:dyDescent="0.3">
      <c r="B11" s="12">
        <v>5</v>
      </c>
      <c r="C11" s="8">
        <f t="shared" si="0"/>
        <v>504000</v>
      </c>
      <c r="D11" s="24">
        <v>140000000</v>
      </c>
      <c r="E11" s="9" t="s">
        <v>24</v>
      </c>
      <c r="F11" s="8"/>
      <c r="G11" s="24">
        <v>0</v>
      </c>
      <c r="H11" s="11"/>
      <c r="I11" s="8">
        <f t="shared" si="1"/>
        <v>2346072.5</v>
      </c>
      <c r="J11" s="26">
        <f>+[2]Ottobre2018!E8</f>
        <v>651686815</v>
      </c>
      <c r="M11" s="27"/>
      <c r="N11" s="27"/>
      <c r="P11" s="27"/>
      <c r="Q11" s="31"/>
    </row>
    <row r="12" spans="2:17" x14ac:dyDescent="0.3">
      <c r="B12" s="12">
        <v>6</v>
      </c>
      <c r="C12" s="8">
        <f t="shared" si="0"/>
        <v>184731</v>
      </c>
      <c r="D12" s="24">
        <v>51314157</v>
      </c>
      <c r="E12" s="9" t="s">
        <v>24</v>
      </c>
      <c r="F12" s="8"/>
      <c r="G12" s="24">
        <v>0</v>
      </c>
      <c r="H12" s="9"/>
      <c r="I12" s="8">
        <f t="shared" si="1"/>
        <v>2161341.6</v>
      </c>
      <c r="J12" s="26">
        <f>+[2]Ottobre2018!E9</f>
        <v>600372658</v>
      </c>
      <c r="M12" s="27"/>
      <c r="N12" s="27"/>
      <c r="P12" s="27"/>
      <c r="Q12" s="31"/>
    </row>
    <row r="13" spans="2:17" x14ac:dyDescent="0.3">
      <c r="B13" s="12">
        <v>7</v>
      </c>
      <c r="C13" s="8">
        <f t="shared" si="0"/>
        <v>184731</v>
      </c>
      <c r="D13" s="24">
        <v>51314157</v>
      </c>
      <c r="E13" s="9" t="s">
        <v>24</v>
      </c>
      <c r="F13" s="10"/>
      <c r="G13" s="24">
        <v>0</v>
      </c>
      <c r="H13" s="11"/>
      <c r="I13" s="8">
        <f t="shared" si="1"/>
        <v>1976610.6</v>
      </c>
      <c r="J13" s="26">
        <f>+[2]Ottobre2018!E10</f>
        <v>549058501</v>
      </c>
      <c r="M13" s="27"/>
      <c r="N13" s="27"/>
      <c r="P13" s="27"/>
      <c r="Q13" s="31"/>
    </row>
    <row r="14" spans="2:17" x14ac:dyDescent="0.3">
      <c r="B14" s="12">
        <v>8</v>
      </c>
      <c r="C14" s="8">
        <f t="shared" si="0"/>
        <v>404469.5</v>
      </c>
      <c r="D14" s="24">
        <v>112352632</v>
      </c>
      <c r="E14" s="9" t="s">
        <v>24</v>
      </c>
      <c r="F14" s="10"/>
      <c r="G14" s="24">
        <v>0</v>
      </c>
      <c r="H14" s="11"/>
      <c r="I14" s="8">
        <f t="shared" si="1"/>
        <v>1572141.1</v>
      </c>
      <c r="J14" s="26">
        <f>+[2]Ottobre2018!E11</f>
        <v>436705869</v>
      </c>
      <c r="M14" s="27"/>
      <c r="N14" s="27"/>
      <c r="P14" s="27"/>
      <c r="Q14" s="31"/>
    </row>
    <row r="15" spans="2:17" x14ac:dyDescent="0.3">
      <c r="B15" s="12">
        <v>9</v>
      </c>
      <c r="C15" s="8">
        <f t="shared" si="0"/>
        <v>523619.1</v>
      </c>
      <c r="D15" s="24">
        <v>145449744</v>
      </c>
      <c r="E15" s="9" t="s">
        <v>24</v>
      </c>
      <c r="F15" s="10"/>
      <c r="G15" s="24">
        <v>0</v>
      </c>
      <c r="H15" s="11"/>
      <c r="I15" s="8">
        <f t="shared" si="1"/>
        <v>1048522.1</v>
      </c>
      <c r="J15" s="26">
        <f>+[2]Ottobre2018!E12</f>
        <v>291256125.00000006</v>
      </c>
      <c r="M15" s="27"/>
      <c r="N15" s="27"/>
      <c r="P15" s="27"/>
      <c r="Q15" s="31"/>
    </row>
    <row r="16" spans="2:17" x14ac:dyDescent="0.3">
      <c r="B16" s="12">
        <v>10</v>
      </c>
      <c r="C16" s="8">
        <f t="shared" si="0"/>
        <v>523471</v>
      </c>
      <c r="D16" s="24">
        <v>145408619</v>
      </c>
      <c r="E16" s="9" t="s">
        <v>24</v>
      </c>
      <c r="F16" s="10"/>
      <c r="G16" s="24">
        <v>0</v>
      </c>
      <c r="H16" s="11"/>
      <c r="I16" s="8">
        <f t="shared" si="1"/>
        <v>525051</v>
      </c>
      <c r="J16" s="26">
        <f>+[2]Ottobre2018!E13</f>
        <v>145847506</v>
      </c>
      <c r="M16" s="27"/>
      <c r="N16" s="27"/>
      <c r="P16" s="27"/>
      <c r="Q16" s="31"/>
    </row>
    <row r="17" spans="2:17" x14ac:dyDescent="0.3">
      <c r="B17" s="12">
        <v>11</v>
      </c>
      <c r="C17" s="8">
        <f t="shared" si="0"/>
        <v>523471</v>
      </c>
      <c r="D17" s="24">
        <v>145408617</v>
      </c>
      <c r="E17" s="9" t="s">
        <v>24</v>
      </c>
      <c r="F17" s="10"/>
      <c r="G17" s="24">
        <v>0</v>
      </c>
      <c r="H17" s="11"/>
      <c r="I17" s="8">
        <f t="shared" si="1"/>
        <v>3426326.8</v>
      </c>
      <c r="J17" s="26">
        <f>+[2]Ottobre2018!E14</f>
        <v>951757444</v>
      </c>
      <c r="M17" s="27"/>
      <c r="N17" s="27"/>
      <c r="P17" s="27"/>
      <c r="Q17" s="31"/>
    </row>
    <row r="18" spans="2:17" x14ac:dyDescent="0.3">
      <c r="B18" s="12">
        <v>12</v>
      </c>
      <c r="C18" s="8">
        <f t="shared" si="0"/>
        <v>432000</v>
      </c>
      <c r="D18" s="24">
        <v>120000000</v>
      </c>
      <c r="E18" s="9" t="s">
        <v>24</v>
      </c>
      <c r="F18" s="10"/>
      <c r="G18" s="24">
        <v>962873031</v>
      </c>
      <c r="H18" s="9" t="s">
        <v>24</v>
      </c>
      <c r="I18" s="8">
        <f t="shared" si="1"/>
        <v>2994326.8</v>
      </c>
      <c r="J18" s="26">
        <f>+[2]Ottobre2018!E15</f>
        <v>831757443.99999988</v>
      </c>
      <c r="M18" s="27"/>
      <c r="N18" s="27"/>
      <c r="P18" s="27"/>
      <c r="Q18" s="31"/>
    </row>
    <row r="19" spans="2:17" x14ac:dyDescent="0.3">
      <c r="B19" s="12">
        <v>13</v>
      </c>
      <c r="C19" s="8">
        <f t="shared" si="0"/>
        <v>288000</v>
      </c>
      <c r="D19" s="24">
        <v>80000000</v>
      </c>
      <c r="E19" s="9" t="s">
        <v>24</v>
      </c>
      <c r="F19" s="10"/>
      <c r="G19" s="24">
        <v>0</v>
      </c>
      <c r="H19" s="11"/>
      <c r="I19" s="8">
        <f t="shared" si="1"/>
        <v>2706326.8</v>
      </c>
      <c r="J19" s="26">
        <f>+[2]Ottobre2018!E16</f>
        <v>751757443.99999988</v>
      </c>
      <c r="M19" s="27"/>
      <c r="N19" s="27"/>
      <c r="P19" s="27"/>
      <c r="Q19" s="31"/>
    </row>
    <row r="20" spans="2:17" x14ac:dyDescent="0.3">
      <c r="B20" s="12">
        <v>14</v>
      </c>
      <c r="C20" s="8">
        <f t="shared" si="0"/>
        <v>256674.3</v>
      </c>
      <c r="D20" s="24">
        <v>71298420</v>
      </c>
      <c r="E20" s="9" t="s">
        <v>24</v>
      </c>
      <c r="F20" s="10"/>
      <c r="G20" s="24">
        <v>0</v>
      </c>
      <c r="H20" s="9"/>
      <c r="I20" s="8">
        <f t="shared" si="1"/>
        <v>2449652.5</v>
      </c>
      <c r="J20" s="26">
        <f>+[2]Ottobre2018!E17</f>
        <v>680459024</v>
      </c>
      <c r="M20" s="27"/>
      <c r="N20" s="27"/>
      <c r="P20" s="27"/>
      <c r="Q20" s="31"/>
    </row>
    <row r="21" spans="2:17" x14ac:dyDescent="0.3">
      <c r="B21" s="12">
        <v>15</v>
      </c>
      <c r="C21" s="8">
        <f t="shared" si="0"/>
        <v>534593.6</v>
      </c>
      <c r="D21" s="24">
        <v>148498233</v>
      </c>
      <c r="E21" s="9" t="s">
        <v>24</v>
      </c>
      <c r="F21" s="10"/>
      <c r="G21" s="24">
        <v>0</v>
      </c>
      <c r="H21" s="11"/>
      <c r="I21" s="8">
        <f t="shared" si="1"/>
        <v>1915058.8</v>
      </c>
      <c r="J21" s="26">
        <f>+[2]Ottobre2018!E18</f>
        <v>531960791</v>
      </c>
      <c r="M21" s="27"/>
      <c r="N21" s="27"/>
      <c r="P21" s="27"/>
      <c r="Q21" s="31"/>
    </row>
    <row r="22" spans="2:17" x14ac:dyDescent="0.3">
      <c r="B22" s="12">
        <v>16</v>
      </c>
      <c r="C22" s="8">
        <f t="shared" si="0"/>
        <v>540000</v>
      </c>
      <c r="D22" s="24">
        <v>150000000</v>
      </c>
      <c r="E22" s="9" t="s">
        <v>24</v>
      </c>
      <c r="F22" s="10"/>
      <c r="G22" s="24">
        <v>0</v>
      </c>
      <c r="H22" s="11"/>
      <c r="I22" s="8">
        <f t="shared" si="1"/>
        <v>1375058.8</v>
      </c>
      <c r="J22" s="26">
        <f>+[2]Ottobre2018!E19</f>
        <v>381960791</v>
      </c>
      <c r="M22" s="27"/>
      <c r="N22" s="27"/>
      <c r="P22" s="27"/>
      <c r="Q22" s="31"/>
    </row>
    <row r="23" spans="2:17" x14ac:dyDescent="0.3">
      <c r="B23" s="12">
        <v>17</v>
      </c>
      <c r="C23" s="8">
        <f t="shared" si="0"/>
        <v>540000</v>
      </c>
      <c r="D23" s="24">
        <v>150000000</v>
      </c>
      <c r="E23" s="9" t="s">
        <v>24</v>
      </c>
      <c r="F23" s="10"/>
      <c r="G23" s="24">
        <v>0</v>
      </c>
      <c r="H23" s="11"/>
      <c r="I23" s="8">
        <f t="shared" si="1"/>
        <v>835058.8</v>
      </c>
      <c r="J23" s="26">
        <f>+[2]Ottobre2018!E20</f>
        <v>231960791</v>
      </c>
      <c r="M23" s="27"/>
      <c r="N23" s="27"/>
      <c r="P23" s="27"/>
      <c r="Q23" s="31"/>
    </row>
    <row r="24" spans="2:17" x14ac:dyDescent="0.3">
      <c r="B24" s="12">
        <v>18</v>
      </c>
      <c r="C24" s="8">
        <f t="shared" si="0"/>
        <v>540000</v>
      </c>
      <c r="D24" s="24">
        <v>150000000</v>
      </c>
      <c r="E24" s="9" t="s">
        <v>24</v>
      </c>
      <c r="F24" s="10"/>
      <c r="G24" s="24">
        <v>0</v>
      </c>
      <c r="H24" s="11"/>
      <c r="I24" s="8">
        <f t="shared" si="1"/>
        <v>295058.8</v>
      </c>
      <c r="J24" s="26">
        <f>+[2]Ottobre2018!E21</f>
        <v>81960791</v>
      </c>
      <c r="M24" s="27"/>
      <c r="N24" s="27"/>
      <c r="P24" s="27"/>
      <c r="Q24" s="31"/>
    </row>
    <row r="25" spans="2:17" x14ac:dyDescent="0.3">
      <c r="B25" s="12">
        <v>19</v>
      </c>
      <c r="C25" s="8">
        <f t="shared" si="0"/>
        <v>293478.8</v>
      </c>
      <c r="D25" s="24">
        <v>81521902</v>
      </c>
      <c r="E25" s="9" t="s">
        <v>24</v>
      </c>
      <c r="F25" s="10"/>
      <c r="G25" s="24">
        <v>0</v>
      </c>
      <c r="H25" s="11"/>
      <c r="I25" s="8">
        <f t="shared" si="1"/>
        <v>3347415.9</v>
      </c>
      <c r="J25" s="26">
        <f>+[2]Ottobre2018!E22</f>
        <v>929837741.00000012</v>
      </c>
      <c r="M25" s="27"/>
      <c r="N25" s="27"/>
      <c r="P25" s="27"/>
      <c r="Q25" s="31"/>
    </row>
    <row r="26" spans="2:17" x14ac:dyDescent="0.3">
      <c r="B26" s="12">
        <v>20</v>
      </c>
      <c r="C26" s="8">
        <f t="shared" si="0"/>
        <v>504000</v>
      </c>
      <c r="D26" s="24">
        <v>140000000</v>
      </c>
      <c r="E26" s="9" t="s">
        <v>24</v>
      </c>
      <c r="F26" s="10"/>
      <c r="G26" s="24">
        <v>940687097</v>
      </c>
      <c r="H26" s="9" t="s">
        <v>24</v>
      </c>
      <c r="I26" s="8">
        <f t="shared" si="1"/>
        <v>2843415.9</v>
      </c>
      <c r="J26" s="26">
        <f>+[2]Ottobre2018!E23</f>
        <v>789837741</v>
      </c>
      <c r="M26" s="27"/>
      <c r="N26" s="27"/>
      <c r="P26" s="27"/>
      <c r="Q26" s="31"/>
    </row>
    <row r="27" spans="2:17" x14ac:dyDescent="0.3">
      <c r="B27" s="12">
        <v>21</v>
      </c>
      <c r="C27" s="8">
        <f t="shared" si="0"/>
        <v>288000</v>
      </c>
      <c r="D27" s="24">
        <v>80000000</v>
      </c>
      <c r="E27" s="9" t="s">
        <v>24</v>
      </c>
      <c r="F27" s="8"/>
      <c r="G27" s="24">
        <v>0</v>
      </c>
      <c r="H27" s="9"/>
      <c r="I27" s="8">
        <f t="shared" si="1"/>
        <v>2555415.9</v>
      </c>
      <c r="J27" s="26">
        <f>+[2]Ottobre2018!E24</f>
        <v>709837741.00000012</v>
      </c>
      <c r="M27" s="27"/>
      <c r="N27" s="27"/>
      <c r="P27" s="27"/>
      <c r="Q27" s="31"/>
    </row>
    <row r="28" spans="2:17" x14ac:dyDescent="0.3">
      <c r="B28" s="12">
        <v>22</v>
      </c>
      <c r="C28" s="8">
        <f t="shared" si="0"/>
        <v>531407.19999999995</v>
      </c>
      <c r="D28" s="24">
        <v>147613116</v>
      </c>
      <c r="E28" s="9" t="s">
        <v>24</v>
      </c>
      <c r="F28" s="8"/>
      <c r="G28" s="24">
        <v>0</v>
      </c>
      <c r="H28" s="9"/>
      <c r="I28" s="8">
        <f t="shared" si="1"/>
        <v>2024008.7</v>
      </c>
      <c r="J28" s="26">
        <f>+[2]Ottobre2018!E25</f>
        <v>562224625</v>
      </c>
      <c r="M28" s="27"/>
      <c r="N28" s="27"/>
      <c r="P28" s="27"/>
      <c r="Q28" s="31"/>
    </row>
    <row r="29" spans="2:17" x14ac:dyDescent="0.3">
      <c r="B29" s="12">
        <v>23</v>
      </c>
      <c r="C29" s="8">
        <f t="shared" si="0"/>
        <v>540000</v>
      </c>
      <c r="D29" s="24">
        <v>149999999</v>
      </c>
      <c r="E29" s="9" t="s">
        <v>24</v>
      </c>
      <c r="F29" s="10"/>
      <c r="G29" s="24">
        <v>0</v>
      </c>
      <c r="H29" s="11"/>
      <c r="I29" s="8">
        <f t="shared" si="1"/>
        <v>1484008.7</v>
      </c>
      <c r="J29" s="26">
        <f>+[2]Ottobre2018!E26</f>
        <v>412224626</v>
      </c>
      <c r="M29" s="27"/>
      <c r="N29" s="27"/>
      <c r="P29" s="27"/>
      <c r="Q29" s="31"/>
    </row>
    <row r="30" spans="2:17" x14ac:dyDescent="0.3">
      <c r="B30" s="12">
        <v>24</v>
      </c>
      <c r="C30" s="8">
        <f t="shared" si="0"/>
        <v>456130.5</v>
      </c>
      <c r="D30" s="24">
        <v>126702918</v>
      </c>
      <c r="E30" s="9" t="s">
        <v>24</v>
      </c>
      <c r="F30" s="10"/>
      <c r="G30" s="24">
        <v>0</v>
      </c>
      <c r="H30" s="11"/>
      <c r="I30" s="8">
        <f t="shared" si="1"/>
        <v>1027878.1</v>
      </c>
      <c r="J30" s="26">
        <f>+[2]Ottobre2018!E27</f>
        <v>285521708</v>
      </c>
      <c r="M30" s="27"/>
      <c r="N30" s="27"/>
      <c r="P30" s="27"/>
      <c r="Q30" s="31"/>
    </row>
    <row r="31" spans="2:17" x14ac:dyDescent="0.3">
      <c r="B31" s="12">
        <v>25</v>
      </c>
      <c r="C31" s="8">
        <f t="shared" si="0"/>
        <v>456130.5</v>
      </c>
      <c r="D31" s="24">
        <v>126702918</v>
      </c>
      <c r="E31" s="9" t="s">
        <v>24</v>
      </c>
      <c r="F31" s="10"/>
      <c r="G31" s="24">
        <v>0</v>
      </c>
      <c r="H31" s="11"/>
      <c r="I31" s="8">
        <f t="shared" si="1"/>
        <v>571747.6</v>
      </c>
      <c r="J31" s="26">
        <f>+[2]Ottobre2018!E28</f>
        <v>158818790</v>
      </c>
      <c r="M31" s="27"/>
      <c r="N31" s="27"/>
      <c r="P31" s="27"/>
      <c r="Q31" s="31"/>
    </row>
    <row r="32" spans="2:17" x14ac:dyDescent="0.3">
      <c r="B32" s="12">
        <v>26</v>
      </c>
      <c r="C32" s="8">
        <f t="shared" si="0"/>
        <v>418254.6</v>
      </c>
      <c r="D32" s="24">
        <v>116181823</v>
      </c>
      <c r="E32" s="9" t="s">
        <v>24</v>
      </c>
      <c r="F32" s="10"/>
      <c r="G32" s="24">
        <v>0</v>
      </c>
      <c r="H32" s="11"/>
      <c r="I32" s="8">
        <f t="shared" si="1"/>
        <v>153493.1</v>
      </c>
      <c r="J32" s="26">
        <f>+[2]Ottobre2018!E29</f>
        <v>42636967.00000003</v>
      </c>
      <c r="M32" s="27"/>
      <c r="N32" s="27"/>
      <c r="P32" s="27"/>
      <c r="Q32" s="31"/>
    </row>
    <row r="33" spans="2:17" x14ac:dyDescent="0.3">
      <c r="B33" s="12">
        <v>27</v>
      </c>
      <c r="C33" s="8">
        <f t="shared" si="0"/>
        <v>0</v>
      </c>
      <c r="D33" s="24">
        <v>0</v>
      </c>
      <c r="E33" s="9" t="s">
        <v>24</v>
      </c>
      <c r="F33" s="10"/>
      <c r="G33" s="24">
        <v>0</v>
      </c>
      <c r="H33" s="11"/>
      <c r="I33" s="8">
        <f t="shared" si="1"/>
        <v>153493.1</v>
      </c>
      <c r="J33" s="26">
        <f>+[2]Ottobre2018!E30</f>
        <v>42636967.00000003</v>
      </c>
      <c r="M33" s="27"/>
      <c r="N33" s="27"/>
      <c r="P33" s="27"/>
      <c r="Q33" s="31"/>
    </row>
    <row r="34" spans="2:17" x14ac:dyDescent="0.3">
      <c r="B34" s="12">
        <v>28</v>
      </c>
      <c r="C34" s="8">
        <f t="shared" si="0"/>
        <v>0</v>
      </c>
      <c r="D34" s="24">
        <v>0</v>
      </c>
      <c r="E34" s="9" t="s">
        <v>24</v>
      </c>
      <c r="F34" s="10"/>
      <c r="G34" s="24">
        <v>0</v>
      </c>
      <c r="H34" s="11"/>
      <c r="I34" s="8">
        <f t="shared" si="1"/>
        <v>153493.1</v>
      </c>
      <c r="J34" s="26">
        <f>+[2]Ottobre2018!E31</f>
        <v>42636967.00000003</v>
      </c>
      <c r="M34" s="27"/>
      <c r="N34" s="27"/>
      <c r="P34" s="27"/>
      <c r="Q34" s="31"/>
    </row>
    <row r="35" spans="2:17" x14ac:dyDescent="0.3">
      <c r="B35" s="12">
        <v>29</v>
      </c>
      <c r="C35" s="8">
        <f t="shared" si="0"/>
        <v>151913.1</v>
      </c>
      <c r="D35" s="24">
        <v>42198078</v>
      </c>
      <c r="E35" s="9" t="s">
        <v>24</v>
      </c>
      <c r="F35" s="10"/>
      <c r="G35" s="24">
        <v>0</v>
      </c>
      <c r="H35" s="11"/>
      <c r="I35" s="8">
        <f t="shared" si="1"/>
        <v>1580</v>
      </c>
      <c r="J35" s="26">
        <f>+[2]Ottobre2018!E32</f>
        <v>438889.20458129485</v>
      </c>
      <c r="M35" s="27"/>
      <c r="N35" s="27"/>
      <c r="P35" s="27"/>
      <c r="Q35" s="31"/>
    </row>
    <row r="36" spans="2:17" x14ac:dyDescent="0.3">
      <c r="B36" s="12">
        <v>30</v>
      </c>
      <c r="C36" s="8">
        <f t="shared" si="0"/>
        <v>0</v>
      </c>
      <c r="D36" s="24">
        <v>0</v>
      </c>
      <c r="E36" s="9" t="s">
        <v>24</v>
      </c>
      <c r="F36" s="10"/>
      <c r="G36" s="24">
        <v>0</v>
      </c>
      <c r="H36" s="11"/>
      <c r="I36" s="8">
        <f t="shared" si="1"/>
        <v>1580</v>
      </c>
      <c r="J36" s="26">
        <f>+[2]Ottobre2018!E33</f>
        <v>438889.20458129485</v>
      </c>
      <c r="M36" s="27"/>
      <c r="N36" s="27"/>
      <c r="P36" s="27"/>
      <c r="Q36" s="31"/>
    </row>
    <row r="37" spans="2:17" x14ac:dyDescent="0.3">
      <c r="B37" s="12">
        <v>31</v>
      </c>
      <c r="C37" s="8">
        <f t="shared" si="0"/>
        <v>0</v>
      </c>
      <c r="D37" s="24">
        <v>0</v>
      </c>
      <c r="E37" s="9" t="s">
        <v>24</v>
      </c>
      <c r="F37" s="10"/>
      <c r="G37" s="24">
        <v>0</v>
      </c>
      <c r="H37" s="11"/>
      <c r="I37" s="8">
        <f t="shared" si="1"/>
        <v>2951652.9</v>
      </c>
      <c r="J37" s="26">
        <f>+[2]Ottobre2018!E34</f>
        <v>819903592.20458126</v>
      </c>
      <c r="M37" s="27"/>
      <c r="N37" s="27"/>
      <c r="P37" s="27"/>
      <c r="Q37" s="31"/>
    </row>
    <row r="38" spans="2:17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7" x14ac:dyDescent="0.3">
      <c r="B39" s="18" t="s">
        <v>2</v>
      </c>
      <c r="C39" s="38" t="s">
        <v>13</v>
      </c>
      <c r="D39" s="38"/>
      <c r="E39" s="38"/>
      <c r="F39" s="39"/>
      <c r="G39" s="39"/>
      <c r="H39" s="39"/>
      <c r="I39" s="39"/>
      <c r="J39" s="19"/>
    </row>
    <row r="40" spans="2:17" ht="24" customHeight="1" x14ac:dyDescent="0.3">
      <c r="B40" s="20" t="s">
        <v>3</v>
      </c>
      <c r="C40" s="46" t="s">
        <v>12</v>
      </c>
      <c r="D40" s="46"/>
      <c r="E40" s="46"/>
      <c r="F40" s="46"/>
      <c r="G40" s="46"/>
      <c r="H40" s="46"/>
      <c r="I40" s="46"/>
      <c r="J40" s="21"/>
    </row>
    <row r="41" spans="2:17" ht="22.5" customHeight="1" x14ac:dyDescent="0.3">
      <c r="B41" s="20" t="s">
        <v>4</v>
      </c>
      <c r="C41" s="46" t="s">
        <v>11</v>
      </c>
      <c r="D41" s="46"/>
      <c r="E41" s="46"/>
      <c r="F41" s="47"/>
      <c r="G41" s="47"/>
      <c r="H41" s="47"/>
      <c r="I41" s="47"/>
      <c r="J41" s="21"/>
    </row>
    <row r="42" spans="2:17" x14ac:dyDescent="0.3">
      <c r="B42" s="20" t="s">
        <v>5</v>
      </c>
      <c r="C42" s="46" t="s">
        <v>10</v>
      </c>
      <c r="D42" s="46"/>
      <c r="E42" s="46"/>
      <c r="F42" s="46"/>
      <c r="G42" s="46"/>
      <c r="H42" s="46"/>
      <c r="I42" s="46"/>
      <c r="J42" s="21"/>
    </row>
    <row r="43" spans="2:17" x14ac:dyDescent="0.3">
      <c r="B43" s="20" t="s">
        <v>6</v>
      </c>
      <c r="C43" s="46" t="s">
        <v>9</v>
      </c>
      <c r="D43" s="46"/>
      <c r="E43" s="46"/>
      <c r="F43" s="46"/>
      <c r="G43" s="46"/>
      <c r="H43" s="46"/>
      <c r="I43" s="46"/>
      <c r="J43" s="21"/>
    </row>
    <row r="44" spans="2:17" ht="23.25" customHeight="1" thickBot="1" x14ac:dyDescent="0.35">
      <c r="B44" s="22" t="s">
        <v>8</v>
      </c>
      <c r="C44" s="48" t="s">
        <v>7</v>
      </c>
      <c r="D44" s="49"/>
      <c r="E44" s="48"/>
      <c r="F44" s="48"/>
      <c r="G44" s="48"/>
      <c r="H44" s="48"/>
      <c r="I44" s="48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2"/>
  <dimension ref="B3:N44"/>
  <sheetViews>
    <sheetView workbookViewId="0">
      <selection activeCell="D9" sqref="D9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0" t="s">
        <v>20</v>
      </c>
      <c r="E3" s="40"/>
      <c r="F3" s="40"/>
      <c r="G3" s="40"/>
      <c r="H3" s="40"/>
      <c r="I3" s="40"/>
      <c r="J3" s="40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4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0</v>
      </c>
      <c r="D7" s="24"/>
      <c r="E7" s="9"/>
      <c r="F7" s="10"/>
      <c r="G7" s="25"/>
      <c r="H7" s="11"/>
      <c r="I7" s="8">
        <f t="shared" ref="I7:I37" si="1">+ROUND(J7*3.6/1000,1)</f>
        <v>0</v>
      </c>
      <c r="J7" s="26"/>
      <c r="M7" s="27"/>
    </row>
    <row r="8" spans="2:14" x14ac:dyDescent="0.3">
      <c r="B8" s="12">
        <v>2</v>
      </c>
      <c r="C8" s="8">
        <f t="shared" si="0"/>
        <v>0</v>
      </c>
      <c r="D8" s="24"/>
      <c r="E8" s="9"/>
      <c r="F8" s="10"/>
      <c r="G8" s="25"/>
      <c r="H8" s="11"/>
      <c r="I8" s="8">
        <f t="shared" si="1"/>
        <v>0</v>
      </c>
      <c r="J8" s="26"/>
      <c r="K8" s="29"/>
      <c r="M8" s="27"/>
      <c r="N8" s="27"/>
    </row>
    <row r="9" spans="2:14" x14ac:dyDescent="0.3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K9" s="29"/>
      <c r="M9" s="27"/>
      <c r="N9" s="27"/>
    </row>
    <row r="10" spans="2:14" x14ac:dyDescent="0.3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K10" s="29"/>
      <c r="M10" s="27"/>
      <c r="N10" s="27"/>
    </row>
    <row r="11" spans="2:14" x14ac:dyDescent="0.3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K11" s="29"/>
      <c r="M11" s="27"/>
      <c r="N11" s="27"/>
    </row>
    <row r="12" spans="2:14" x14ac:dyDescent="0.3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K12" s="29"/>
      <c r="M12" s="27"/>
      <c r="N12" s="27"/>
    </row>
    <row r="13" spans="2:14" x14ac:dyDescent="0.3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K13" s="29"/>
      <c r="M13" s="27"/>
      <c r="N13" s="27"/>
    </row>
    <row r="14" spans="2:14" x14ac:dyDescent="0.3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K14" s="29"/>
      <c r="M14" s="27"/>
      <c r="N14" s="27"/>
    </row>
    <row r="15" spans="2:14" x14ac:dyDescent="0.3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 x14ac:dyDescent="0.3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 x14ac:dyDescent="0.3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K17" s="29"/>
      <c r="N17" s="27"/>
    </row>
    <row r="18" spans="2:14" x14ac:dyDescent="0.3">
      <c r="B18" s="12">
        <v>12</v>
      </c>
      <c r="C18" s="8">
        <f t="shared" si="0"/>
        <v>0</v>
      </c>
      <c r="D18" s="24"/>
      <c r="E18" s="9"/>
      <c r="F18" s="10"/>
      <c r="G18" s="25"/>
      <c r="H18" s="11"/>
      <c r="I18" s="8">
        <f t="shared" si="1"/>
        <v>0</v>
      </c>
      <c r="J18" s="26"/>
      <c r="K18" s="29"/>
      <c r="N18" s="27"/>
    </row>
    <row r="19" spans="2:14" x14ac:dyDescent="0.3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K19" s="29"/>
      <c r="N19" s="27"/>
    </row>
    <row r="20" spans="2:14" x14ac:dyDescent="0.3">
      <c r="B20" s="12">
        <v>14</v>
      </c>
      <c r="C20" s="8">
        <f t="shared" si="0"/>
        <v>0</v>
      </c>
      <c r="D20" s="24"/>
      <c r="E20" s="9"/>
      <c r="F20" s="10"/>
      <c r="G20" s="25"/>
      <c r="H20" s="9"/>
      <c r="I20" s="8">
        <f t="shared" si="1"/>
        <v>0</v>
      </c>
      <c r="J20" s="26"/>
      <c r="K20" s="29"/>
      <c r="N20" s="27"/>
    </row>
    <row r="21" spans="2:14" x14ac:dyDescent="0.3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K21" s="29"/>
      <c r="N21" s="27"/>
    </row>
    <row r="22" spans="2:14" x14ac:dyDescent="0.3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K22" s="29"/>
      <c r="N22" s="27"/>
    </row>
    <row r="23" spans="2:14" x14ac:dyDescent="0.3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K23" s="29"/>
      <c r="N23" s="27"/>
    </row>
    <row r="24" spans="2:14" x14ac:dyDescent="0.3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K24" s="29"/>
      <c r="N24" s="27"/>
    </row>
    <row r="25" spans="2:14" x14ac:dyDescent="0.3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K25" s="29"/>
      <c r="N25" s="27"/>
    </row>
    <row r="26" spans="2:14" x14ac:dyDescent="0.3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K26" s="29"/>
      <c r="N26" s="27"/>
    </row>
    <row r="27" spans="2:14" x14ac:dyDescent="0.3">
      <c r="B27" s="12">
        <v>21</v>
      </c>
      <c r="C27" s="8">
        <f t="shared" si="0"/>
        <v>0</v>
      </c>
      <c r="D27" s="24"/>
      <c r="E27" s="9"/>
      <c r="F27" s="8"/>
      <c r="G27" s="25"/>
      <c r="H27" s="9"/>
      <c r="I27" s="8">
        <f t="shared" si="1"/>
        <v>0</v>
      </c>
      <c r="J27" s="26"/>
      <c r="K27" s="29"/>
      <c r="N27" s="27"/>
    </row>
    <row r="28" spans="2:14" x14ac:dyDescent="0.3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K28" s="29"/>
      <c r="N28" s="27"/>
    </row>
    <row r="29" spans="2:14" x14ac:dyDescent="0.3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K29" s="29"/>
      <c r="N29" s="27"/>
    </row>
    <row r="30" spans="2:14" x14ac:dyDescent="0.3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3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M31" s="28"/>
    </row>
    <row r="32" spans="2:14" x14ac:dyDescent="0.3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M32" s="28"/>
    </row>
    <row r="33" spans="2:13" x14ac:dyDescent="0.3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M33" s="28"/>
    </row>
    <row r="34" spans="2:13" x14ac:dyDescent="0.3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</row>
    <row r="35" spans="2:13" x14ac:dyDescent="0.3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 x14ac:dyDescent="0.3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 x14ac:dyDescent="0.3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3">
      <c r="B39" s="18" t="s">
        <v>2</v>
      </c>
      <c r="C39" s="38" t="s">
        <v>13</v>
      </c>
      <c r="D39" s="38"/>
      <c r="E39" s="38"/>
      <c r="F39" s="39"/>
      <c r="G39" s="39"/>
      <c r="H39" s="39"/>
      <c r="I39" s="39"/>
      <c r="J39" s="19"/>
    </row>
    <row r="40" spans="2:13" ht="24" customHeight="1" x14ac:dyDescent="0.3">
      <c r="B40" s="20" t="s">
        <v>3</v>
      </c>
      <c r="C40" s="46" t="s">
        <v>12</v>
      </c>
      <c r="D40" s="46"/>
      <c r="E40" s="46"/>
      <c r="F40" s="46"/>
      <c r="G40" s="46"/>
      <c r="H40" s="46"/>
      <c r="I40" s="46"/>
      <c r="J40" s="21"/>
    </row>
    <row r="41" spans="2:13" ht="22.5" customHeight="1" x14ac:dyDescent="0.3">
      <c r="B41" s="20" t="s">
        <v>4</v>
      </c>
      <c r="C41" s="46" t="s">
        <v>11</v>
      </c>
      <c r="D41" s="46"/>
      <c r="E41" s="46"/>
      <c r="F41" s="47"/>
      <c r="G41" s="47"/>
      <c r="H41" s="47"/>
      <c r="I41" s="47"/>
      <c r="J41" s="21"/>
    </row>
    <row r="42" spans="2:13" x14ac:dyDescent="0.3">
      <c r="B42" s="20" t="s">
        <v>5</v>
      </c>
      <c r="C42" s="46" t="s">
        <v>10</v>
      </c>
      <c r="D42" s="46"/>
      <c r="E42" s="46"/>
      <c r="F42" s="46"/>
      <c r="G42" s="46"/>
      <c r="H42" s="46"/>
      <c r="I42" s="46"/>
      <c r="J42" s="21"/>
    </row>
    <row r="43" spans="2:13" x14ac:dyDescent="0.3">
      <c r="B43" s="20" t="s">
        <v>6</v>
      </c>
      <c r="C43" s="46" t="s">
        <v>9</v>
      </c>
      <c r="D43" s="46"/>
      <c r="E43" s="46"/>
      <c r="F43" s="46"/>
      <c r="G43" s="46"/>
      <c r="H43" s="46"/>
      <c r="I43" s="46"/>
      <c r="J43" s="21"/>
    </row>
    <row r="44" spans="2:13" ht="23.25" customHeight="1" thickBot="1" x14ac:dyDescent="0.35">
      <c r="B44" s="22" t="s">
        <v>8</v>
      </c>
      <c r="C44" s="48" t="s">
        <v>7</v>
      </c>
      <c r="D44" s="49"/>
      <c r="E44" s="48"/>
      <c r="F44" s="48"/>
      <c r="G44" s="48"/>
      <c r="H44" s="48"/>
      <c r="I44" s="48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44"/>
  <sheetViews>
    <sheetView topLeftCell="H13" workbookViewId="0">
      <selection activeCell="J37" sqref="J3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5.33203125" bestFit="1" customWidth="1"/>
    <col min="13" max="13" width="14.6640625" customWidth="1"/>
    <col min="14" max="14" width="11.109375" customWidth="1"/>
  </cols>
  <sheetData>
    <row r="3" spans="2:14" ht="54" customHeight="1" x14ac:dyDescent="0.3">
      <c r="D3" s="40" t="s">
        <v>33</v>
      </c>
      <c r="E3" s="40"/>
      <c r="F3" s="40"/>
      <c r="G3" s="40"/>
      <c r="H3" s="40"/>
      <c r="I3" s="40"/>
      <c r="J3" s="40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4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558000</v>
      </c>
      <c r="D7" s="24">
        <v>155000000</v>
      </c>
      <c r="E7" s="9" t="s">
        <v>22</v>
      </c>
      <c r="F7" s="10"/>
      <c r="G7" s="25">
        <v>0</v>
      </c>
      <c r="H7" s="11"/>
      <c r="I7" s="8">
        <f t="shared" ref="I7:I37" si="1">+ROUND(J7*3.6/1000,1)</f>
        <v>805530.8</v>
      </c>
      <c r="J7" s="26">
        <f>+[1]Agosto2019!E4</f>
        <v>223758544.00000003</v>
      </c>
      <c r="L7" s="31"/>
      <c r="M7" s="27"/>
    </row>
    <row r="8" spans="2:14" x14ac:dyDescent="0.3">
      <c r="B8" s="12">
        <v>2</v>
      </c>
      <c r="C8" s="8">
        <f t="shared" si="0"/>
        <v>558000</v>
      </c>
      <c r="D8" s="24">
        <v>155000000</v>
      </c>
      <c r="E8" s="9" t="s">
        <v>22</v>
      </c>
      <c r="F8" s="10"/>
      <c r="G8" s="25">
        <v>0</v>
      </c>
      <c r="H8" s="11"/>
      <c r="I8" s="8">
        <f t="shared" si="1"/>
        <v>247530.8</v>
      </c>
      <c r="J8" s="26">
        <f>+[1]Agosto2019!E5</f>
        <v>68758544</v>
      </c>
      <c r="K8" s="29"/>
      <c r="L8" s="31"/>
      <c r="M8" s="27"/>
      <c r="N8" s="27"/>
    </row>
    <row r="9" spans="2:14" x14ac:dyDescent="0.3">
      <c r="B9" s="12">
        <v>3</v>
      </c>
      <c r="C9" s="8">
        <f t="shared" si="0"/>
        <v>234503.4</v>
      </c>
      <c r="D9" s="24">
        <v>65139835</v>
      </c>
      <c r="E9" s="9" t="s">
        <v>22</v>
      </c>
      <c r="F9" s="10"/>
      <c r="G9" s="25">
        <v>0</v>
      </c>
      <c r="H9" s="11"/>
      <c r="I9" s="8">
        <f t="shared" si="1"/>
        <v>13027.4</v>
      </c>
      <c r="J9" s="26">
        <f>+[1]Agosto2019!E6</f>
        <v>3618709</v>
      </c>
      <c r="K9" s="29"/>
      <c r="L9" s="31"/>
      <c r="M9" s="27"/>
      <c r="N9" s="27"/>
    </row>
    <row r="10" spans="2:14" x14ac:dyDescent="0.3">
      <c r="B10" s="12">
        <v>4</v>
      </c>
      <c r="C10" s="8">
        <f t="shared" si="0"/>
        <v>16020</v>
      </c>
      <c r="D10" s="24">
        <v>4450000</v>
      </c>
      <c r="E10" s="9" t="s">
        <v>22</v>
      </c>
      <c r="F10" s="8"/>
      <c r="G10" s="24">
        <v>0</v>
      </c>
      <c r="H10" s="9"/>
      <c r="I10" s="8">
        <f t="shared" si="1"/>
        <v>1493344.4</v>
      </c>
      <c r="J10" s="26">
        <f>+[1]Agosto2019!E7</f>
        <v>414817876</v>
      </c>
      <c r="K10" s="29"/>
      <c r="L10" s="31"/>
      <c r="M10" s="27"/>
      <c r="N10" s="27"/>
    </row>
    <row r="11" spans="2:14" x14ac:dyDescent="0.3">
      <c r="B11" s="12">
        <v>5</v>
      </c>
      <c r="C11" s="8">
        <f t="shared" si="0"/>
        <v>505428.7</v>
      </c>
      <c r="D11" s="24">
        <v>140396857</v>
      </c>
      <c r="E11" s="9" t="s">
        <v>22</v>
      </c>
      <c r="F11" s="8"/>
      <c r="G11" s="25">
        <v>0</v>
      </c>
      <c r="H11" s="11"/>
      <c r="I11" s="8">
        <f t="shared" si="1"/>
        <v>987915.7</v>
      </c>
      <c r="J11" s="26">
        <f>+[1]Agosto2019!E8</f>
        <v>274421019</v>
      </c>
      <c r="K11" s="29"/>
      <c r="L11" s="31"/>
      <c r="M11" s="27"/>
      <c r="N11" s="27"/>
    </row>
    <row r="12" spans="2:14" x14ac:dyDescent="0.3">
      <c r="B12" s="12">
        <v>6</v>
      </c>
      <c r="C12" s="8">
        <f t="shared" si="0"/>
        <v>504031.4</v>
      </c>
      <c r="D12" s="24">
        <v>140008730</v>
      </c>
      <c r="E12" s="9" t="s">
        <v>22</v>
      </c>
      <c r="F12" s="8"/>
      <c r="G12" s="25">
        <v>0</v>
      </c>
      <c r="H12" s="9"/>
      <c r="I12" s="8">
        <f t="shared" si="1"/>
        <v>483884.2</v>
      </c>
      <c r="J12" s="26">
        <f>+[1]Agosto2019!E9</f>
        <v>134412289.00000003</v>
      </c>
      <c r="K12" s="29"/>
      <c r="L12" s="31"/>
      <c r="M12" s="27"/>
      <c r="N12" s="27"/>
    </row>
    <row r="13" spans="2:14" x14ac:dyDescent="0.3">
      <c r="B13" s="12">
        <v>7</v>
      </c>
      <c r="C13" s="8">
        <f t="shared" si="0"/>
        <v>486430.3</v>
      </c>
      <c r="D13" s="24">
        <v>135119523</v>
      </c>
      <c r="E13" s="9" t="s">
        <v>22</v>
      </c>
      <c r="F13" s="10"/>
      <c r="G13" s="25">
        <v>0</v>
      </c>
      <c r="H13" s="11"/>
      <c r="I13" s="8">
        <f t="shared" si="1"/>
        <v>3578039.9</v>
      </c>
      <c r="J13" s="26">
        <f>+[1]Agosto2019!E10</f>
        <v>993899973.99999988</v>
      </c>
      <c r="K13" s="29"/>
      <c r="L13" s="31"/>
      <c r="M13" s="27"/>
      <c r="N13" s="27"/>
    </row>
    <row r="14" spans="2:14" x14ac:dyDescent="0.3">
      <c r="B14" s="12">
        <v>8</v>
      </c>
      <c r="C14" s="8">
        <f t="shared" si="0"/>
        <v>468000</v>
      </c>
      <c r="D14" s="24">
        <v>130000000</v>
      </c>
      <c r="E14" s="9" t="s">
        <v>22</v>
      </c>
      <c r="F14" s="10"/>
      <c r="G14" s="25">
        <v>1006687457</v>
      </c>
      <c r="H14" s="11" t="s">
        <v>24</v>
      </c>
      <c r="I14" s="8">
        <f t="shared" si="1"/>
        <v>3110039.9</v>
      </c>
      <c r="J14" s="26">
        <f>+[1]Agosto2019!E11</f>
        <v>863899973.99999988</v>
      </c>
      <c r="K14" s="29"/>
      <c r="L14" s="31"/>
      <c r="M14" s="27"/>
      <c r="N14" s="27"/>
    </row>
    <row r="15" spans="2:14" x14ac:dyDescent="0.3">
      <c r="B15" s="12">
        <v>9</v>
      </c>
      <c r="C15" s="8">
        <f t="shared" si="0"/>
        <v>558000</v>
      </c>
      <c r="D15" s="24">
        <v>155000000</v>
      </c>
      <c r="E15" s="9" t="s">
        <v>22</v>
      </c>
      <c r="F15" s="10"/>
      <c r="G15" s="25">
        <v>0</v>
      </c>
      <c r="H15" s="11"/>
      <c r="I15" s="8">
        <f t="shared" si="1"/>
        <v>2552039.9</v>
      </c>
      <c r="J15" s="26">
        <f>+[1]Agosto2019!E12</f>
        <v>708899974</v>
      </c>
      <c r="K15" s="29"/>
      <c r="L15" s="31"/>
      <c r="M15" s="27"/>
      <c r="N15" s="27"/>
    </row>
    <row r="16" spans="2:14" x14ac:dyDescent="0.3">
      <c r="B16" s="12">
        <v>10</v>
      </c>
      <c r="C16" s="8">
        <f t="shared" si="0"/>
        <v>343590.6</v>
      </c>
      <c r="D16" s="24">
        <v>95441821</v>
      </c>
      <c r="E16" s="9" t="s">
        <v>22</v>
      </c>
      <c r="F16" s="10"/>
      <c r="G16" s="25">
        <v>0</v>
      </c>
      <c r="H16" s="11"/>
      <c r="I16" s="8">
        <f t="shared" si="1"/>
        <v>2208449.4</v>
      </c>
      <c r="J16" s="26">
        <f>+[1]Agosto2019!E13</f>
        <v>613458153</v>
      </c>
      <c r="K16" s="29"/>
      <c r="L16" s="31"/>
      <c r="M16" s="27"/>
      <c r="N16" s="27"/>
    </row>
    <row r="17" spans="2:14" x14ac:dyDescent="0.3">
      <c r="B17" s="12">
        <v>11</v>
      </c>
      <c r="C17" s="8">
        <f t="shared" si="0"/>
        <v>341976.1</v>
      </c>
      <c r="D17" s="24">
        <v>94993365</v>
      </c>
      <c r="E17" s="9" t="s">
        <v>22</v>
      </c>
      <c r="F17" s="10"/>
      <c r="G17" s="25">
        <v>0</v>
      </c>
      <c r="H17" s="11"/>
      <c r="I17" s="8">
        <f t="shared" si="1"/>
        <v>1866473.2</v>
      </c>
      <c r="J17" s="26">
        <f>+[1]Agosto2019!E14</f>
        <v>518464787.99999994</v>
      </c>
      <c r="K17" s="29"/>
      <c r="L17" s="31"/>
      <c r="N17" s="27"/>
    </row>
    <row r="18" spans="2:14" x14ac:dyDescent="0.3">
      <c r="B18" s="12">
        <v>12</v>
      </c>
      <c r="C18" s="8">
        <f t="shared" si="0"/>
        <v>519480</v>
      </c>
      <c r="D18" s="24">
        <v>144300000</v>
      </c>
      <c r="E18" s="9" t="s">
        <v>22</v>
      </c>
      <c r="F18" s="10"/>
      <c r="G18" s="25">
        <v>0</v>
      </c>
      <c r="H18" s="11"/>
      <c r="I18" s="8">
        <f t="shared" si="1"/>
        <v>1346993.2</v>
      </c>
      <c r="J18" s="26">
        <f>+[1]Agosto2019!E15</f>
        <v>374164787.99999994</v>
      </c>
      <c r="K18" s="29"/>
      <c r="L18" s="31"/>
      <c r="N18" s="27"/>
    </row>
    <row r="19" spans="2:14" x14ac:dyDescent="0.3">
      <c r="B19" s="12">
        <v>13</v>
      </c>
      <c r="C19" s="8">
        <f t="shared" si="0"/>
        <v>558000</v>
      </c>
      <c r="D19" s="24">
        <v>155000000</v>
      </c>
      <c r="E19" s="9" t="s">
        <v>22</v>
      </c>
      <c r="F19" s="10"/>
      <c r="G19" s="25">
        <v>0</v>
      </c>
      <c r="H19" s="11"/>
      <c r="I19" s="8">
        <f t="shared" si="1"/>
        <v>788993.2</v>
      </c>
      <c r="J19" s="26">
        <f>+[1]Agosto2019!E16</f>
        <v>219164788.00000003</v>
      </c>
      <c r="K19" s="29"/>
      <c r="L19" s="31"/>
      <c r="N19" s="27"/>
    </row>
    <row r="20" spans="2:14" x14ac:dyDescent="0.3">
      <c r="B20" s="12">
        <v>14</v>
      </c>
      <c r="C20" s="8">
        <f t="shared" si="0"/>
        <v>545040</v>
      </c>
      <c r="D20" s="24">
        <v>151400000</v>
      </c>
      <c r="E20" s="9" t="s">
        <v>22</v>
      </c>
      <c r="F20" s="10"/>
      <c r="G20" s="25">
        <v>0</v>
      </c>
      <c r="H20" s="9"/>
      <c r="I20" s="8">
        <f t="shared" si="1"/>
        <v>243953.2</v>
      </c>
      <c r="J20" s="26">
        <f>+[1]Agosto2019!E17</f>
        <v>67764788.000000015</v>
      </c>
      <c r="K20" s="29"/>
      <c r="L20" s="31"/>
      <c r="N20" s="27"/>
    </row>
    <row r="21" spans="2:14" x14ac:dyDescent="0.3">
      <c r="B21" s="12">
        <v>15</v>
      </c>
      <c r="C21" s="8">
        <f t="shared" si="0"/>
        <v>246499.3</v>
      </c>
      <c r="D21" s="24">
        <v>68472022</v>
      </c>
      <c r="E21" s="9" t="s">
        <v>22</v>
      </c>
      <c r="F21" s="10"/>
      <c r="G21" s="25">
        <v>0</v>
      </c>
      <c r="H21" s="11"/>
      <c r="I21" s="8">
        <f t="shared" si="1"/>
        <v>3435652.3</v>
      </c>
      <c r="J21" s="26">
        <f>+[1]Agosto2019!E18</f>
        <v>954347853</v>
      </c>
      <c r="K21" s="29"/>
      <c r="L21" s="31"/>
      <c r="N21" s="27"/>
    </row>
    <row r="22" spans="2:14" x14ac:dyDescent="0.3">
      <c r="B22" s="12">
        <v>16</v>
      </c>
      <c r="C22" s="8">
        <f t="shared" si="0"/>
        <v>360000</v>
      </c>
      <c r="D22" s="24">
        <v>100000001</v>
      </c>
      <c r="E22" s="9" t="s">
        <v>22</v>
      </c>
      <c r="F22" s="10"/>
      <c r="G22" s="25">
        <v>966654946</v>
      </c>
      <c r="H22" s="11" t="s">
        <v>24</v>
      </c>
      <c r="I22" s="8">
        <f t="shared" si="1"/>
        <v>3075652.3</v>
      </c>
      <c r="J22" s="26">
        <f>+[1]Agosto2019!E19</f>
        <v>854347851.99999988</v>
      </c>
      <c r="K22" s="29"/>
      <c r="L22" s="31"/>
      <c r="N22" s="27"/>
    </row>
    <row r="23" spans="2:14" x14ac:dyDescent="0.3">
      <c r="B23" s="12">
        <v>17</v>
      </c>
      <c r="C23" s="8">
        <f t="shared" si="0"/>
        <v>360000</v>
      </c>
      <c r="D23" s="24">
        <v>100000001</v>
      </c>
      <c r="E23" s="9" t="s">
        <v>22</v>
      </c>
      <c r="F23" s="10"/>
      <c r="G23" s="25">
        <v>0</v>
      </c>
      <c r="H23" s="11"/>
      <c r="I23" s="8">
        <f t="shared" si="1"/>
        <v>2715652.3</v>
      </c>
      <c r="J23" s="26">
        <f>+[1]Agosto2019!E20</f>
        <v>754347851</v>
      </c>
      <c r="K23" s="29"/>
      <c r="L23" s="31"/>
      <c r="N23" s="27"/>
    </row>
    <row r="24" spans="2:14" x14ac:dyDescent="0.3">
      <c r="B24" s="12">
        <v>18</v>
      </c>
      <c r="C24" s="8">
        <f t="shared" si="0"/>
        <v>141861.6</v>
      </c>
      <c r="D24" s="24">
        <v>39405998</v>
      </c>
      <c r="E24" s="9" t="s">
        <v>22</v>
      </c>
      <c r="F24" s="10"/>
      <c r="G24" s="25">
        <v>0</v>
      </c>
      <c r="H24" s="11"/>
      <c r="I24" s="8">
        <f t="shared" si="1"/>
        <v>2573790.7000000002</v>
      </c>
      <c r="J24" s="26">
        <f>+[1]Agosto2019!E21</f>
        <v>714941853</v>
      </c>
      <c r="K24" s="29"/>
      <c r="L24" s="31"/>
      <c r="N24" s="27"/>
    </row>
    <row r="25" spans="2:14" x14ac:dyDescent="0.3">
      <c r="B25" s="12">
        <v>19</v>
      </c>
      <c r="C25" s="8">
        <f t="shared" si="0"/>
        <v>488973.6</v>
      </c>
      <c r="D25" s="24">
        <v>135826000</v>
      </c>
      <c r="E25" s="9" t="s">
        <v>22</v>
      </c>
      <c r="F25" s="10"/>
      <c r="G25" s="25">
        <v>0</v>
      </c>
      <c r="H25" s="11"/>
      <c r="I25" s="8">
        <f t="shared" si="1"/>
        <v>2084817.1</v>
      </c>
      <c r="J25" s="26">
        <f>+[1]Agosto2019!E22</f>
        <v>579115853</v>
      </c>
      <c r="K25" s="29"/>
      <c r="L25" s="31"/>
      <c r="N25" s="27"/>
    </row>
    <row r="26" spans="2:14" x14ac:dyDescent="0.3">
      <c r="B26" s="12">
        <v>20</v>
      </c>
      <c r="C26" s="8">
        <f t="shared" si="0"/>
        <v>528923.1</v>
      </c>
      <c r="D26" s="24">
        <v>146923087</v>
      </c>
      <c r="E26" s="9" t="s">
        <v>22</v>
      </c>
      <c r="F26" s="10"/>
      <c r="G26" s="25">
        <v>0</v>
      </c>
      <c r="H26" s="11"/>
      <c r="I26" s="8">
        <f t="shared" si="1"/>
        <v>1555894</v>
      </c>
      <c r="J26" s="26">
        <f>+[1]Agosto2019!E23</f>
        <v>432192766</v>
      </c>
      <c r="K26" s="29"/>
      <c r="L26" s="31"/>
      <c r="N26" s="27"/>
    </row>
    <row r="27" spans="2:14" x14ac:dyDescent="0.3">
      <c r="B27" s="12">
        <v>21</v>
      </c>
      <c r="C27" s="8">
        <f t="shared" si="0"/>
        <v>519480</v>
      </c>
      <c r="D27" s="24">
        <v>144300000</v>
      </c>
      <c r="E27" s="9" t="s">
        <v>22</v>
      </c>
      <c r="F27" s="8"/>
      <c r="G27" s="25">
        <v>0</v>
      </c>
      <c r="H27" s="9"/>
      <c r="I27" s="8">
        <f t="shared" si="1"/>
        <v>1036414</v>
      </c>
      <c r="J27" s="26">
        <f>+[1]Agosto2019!E24</f>
        <v>287892766</v>
      </c>
      <c r="K27" s="29"/>
      <c r="L27" s="31"/>
      <c r="N27" s="27"/>
    </row>
    <row r="28" spans="2:14" x14ac:dyDescent="0.3">
      <c r="B28" s="12">
        <v>22</v>
      </c>
      <c r="C28" s="8">
        <f t="shared" si="0"/>
        <v>532492.4</v>
      </c>
      <c r="D28" s="24">
        <v>147914567</v>
      </c>
      <c r="E28" s="9" t="s">
        <v>22</v>
      </c>
      <c r="F28" s="8"/>
      <c r="G28" s="25">
        <v>0</v>
      </c>
      <c r="H28" s="9"/>
      <c r="I28" s="8">
        <f t="shared" si="1"/>
        <v>503921.5</v>
      </c>
      <c r="J28" s="26">
        <f>+[1]Agosto2019!E25</f>
        <v>139978198.99999997</v>
      </c>
      <c r="K28" s="29"/>
      <c r="L28" s="31"/>
      <c r="N28" s="27"/>
    </row>
    <row r="29" spans="2:14" x14ac:dyDescent="0.3">
      <c r="B29" s="12">
        <v>23</v>
      </c>
      <c r="C29" s="8">
        <f t="shared" si="0"/>
        <v>506467.6</v>
      </c>
      <c r="D29" s="24">
        <v>140685433</v>
      </c>
      <c r="E29" s="9" t="s">
        <v>22</v>
      </c>
      <c r="F29" s="10"/>
      <c r="G29" s="25">
        <v>0</v>
      </c>
      <c r="H29" s="11"/>
      <c r="I29" s="8">
        <f t="shared" si="1"/>
        <v>1586299.6</v>
      </c>
      <c r="J29" s="26">
        <f>+[1]Agosto2019!E26</f>
        <v>440638765.00000006</v>
      </c>
      <c r="K29" s="29"/>
      <c r="L29" s="31"/>
      <c r="N29" s="27"/>
    </row>
    <row r="30" spans="2:14" x14ac:dyDescent="0.3">
      <c r="B30" s="12">
        <v>24</v>
      </c>
      <c r="C30" s="8">
        <f t="shared" si="0"/>
        <v>360000</v>
      </c>
      <c r="D30" s="24">
        <v>100000001</v>
      </c>
      <c r="E30" s="9" t="s">
        <v>22</v>
      </c>
      <c r="F30" s="10"/>
      <c r="G30" s="25">
        <v>867404014</v>
      </c>
      <c r="H30" s="11" t="s">
        <v>24</v>
      </c>
      <c r="I30" s="8">
        <f t="shared" si="1"/>
        <v>1226299.6000000001</v>
      </c>
      <c r="J30" s="26">
        <f>+[1]Agosto2019!E27</f>
        <v>340638764</v>
      </c>
      <c r="K30" s="29"/>
      <c r="L30" s="31"/>
      <c r="M30" s="28"/>
      <c r="N30" s="27"/>
    </row>
    <row r="31" spans="2:14" x14ac:dyDescent="0.3">
      <c r="B31" s="12">
        <v>25</v>
      </c>
      <c r="C31" s="8">
        <f t="shared" si="0"/>
        <v>252000</v>
      </c>
      <c r="D31" s="24">
        <v>70000000</v>
      </c>
      <c r="E31" s="9" t="s">
        <v>22</v>
      </c>
      <c r="F31" s="10"/>
      <c r="G31" s="25">
        <v>0</v>
      </c>
      <c r="H31" s="11"/>
      <c r="I31" s="8">
        <f t="shared" si="1"/>
        <v>974299.6</v>
      </c>
      <c r="J31" s="26">
        <f>+[1]Agosto2019!E28</f>
        <v>270638764</v>
      </c>
      <c r="L31" s="31"/>
      <c r="M31" s="28"/>
    </row>
    <row r="32" spans="2:14" x14ac:dyDescent="0.3">
      <c r="B32" s="12">
        <v>26</v>
      </c>
      <c r="C32" s="8">
        <f t="shared" si="0"/>
        <v>348742.8</v>
      </c>
      <c r="D32" s="24">
        <v>96872999</v>
      </c>
      <c r="E32" s="9" t="s">
        <v>22</v>
      </c>
      <c r="F32" s="10"/>
      <c r="G32" s="25">
        <v>0</v>
      </c>
      <c r="H32" s="11"/>
      <c r="I32" s="8">
        <f t="shared" si="1"/>
        <v>625556.80000000005</v>
      </c>
      <c r="J32" s="26">
        <f>+[1]Agosto2019!E29</f>
        <v>173765765</v>
      </c>
      <c r="L32" s="31"/>
      <c r="M32" s="28"/>
    </row>
    <row r="33" spans="2:13" x14ac:dyDescent="0.3">
      <c r="B33" s="12">
        <v>27</v>
      </c>
      <c r="C33" s="8">
        <f t="shared" si="0"/>
        <v>326135.59999999998</v>
      </c>
      <c r="D33" s="24">
        <v>90593225</v>
      </c>
      <c r="E33" s="9" t="s">
        <v>22</v>
      </c>
      <c r="F33" s="10"/>
      <c r="G33" s="25">
        <v>0</v>
      </c>
      <c r="H33" s="11"/>
      <c r="I33" s="8">
        <f t="shared" si="1"/>
        <v>299421.09999999998</v>
      </c>
      <c r="J33" s="26">
        <f>+[1]Agosto2019!E30</f>
        <v>83172539.999999985</v>
      </c>
      <c r="L33" s="31"/>
      <c r="M33" s="28"/>
    </row>
    <row r="34" spans="2:13" x14ac:dyDescent="0.3">
      <c r="B34" s="12">
        <v>28</v>
      </c>
      <c r="C34" s="8">
        <f t="shared" si="0"/>
        <v>301967.2</v>
      </c>
      <c r="D34" s="24">
        <v>83879774</v>
      </c>
      <c r="E34" s="9" t="s">
        <v>22</v>
      </c>
      <c r="F34" s="10"/>
      <c r="G34" s="25">
        <v>0</v>
      </c>
      <c r="H34" s="11"/>
      <c r="I34" s="8">
        <f t="shared" si="1"/>
        <v>1519894</v>
      </c>
      <c r="J34" s="26">
        <f>+[1]Agosto2019!E31</f>
        <v>422192766</v>
      </c>
      <c r="L34" s="31"/>
    </row>
    <row r="35" spans="2:13" x14ac:dyDescent="0.3">
      <c r="B35" s="12">
        <v>29</v>
      </c>
      <c r="C35" s="8">
        <f t="shared" si="0"/>
        <v>558000</v>
      </c>
      <c r="D35" s="24">
        <v>154999999</v>
      </c>
      <c r="E35" s="9" t="s">
        <v>22</v>
      </c>
      <c r="F35" s="10"/>
      <c r="G35" s="25">
        <v>0</v>
      </c>
      <c r="H35" s="11"/>
      <c r="I35" s="8">
        <f t="shared" si="1"/>
        <v>961894</v>
      </c>
      <c r="J35" s="26">
        <f>+[1]Agosto2019!E32</f>
        <v>267192767.00000003</v>
      </c>
      <c r="L35" s="31"/>
    </row>
    <row r="36" spans="2:13" x14ac:dyDescent="0.3">
      <c r="B36" s="12">
        <v>30</v>
      </c>
      <c r="C36" s="8">
        <f t="shared" si="0"/>
        <v>558000</v>
      </c>
      <c r="D36" s="24">
        <v>154999999</v>
      </c>
      <c r="E36" s="9" t="s">
        <v>22</v>
      </c>
      <c r="F36" s="10"/>
      <c r="G36" s="25">
        <v>0</v>
      </c>
      <c r="H36" s="11"/>
      <c r="I36" s="8">
        <f t="shared" si="1"/>
        <v>403894</v>
      </c>
      <c r="J36" s="26">
        <f>+[1]Agosto2019!E33</f>
        <v>112192767.99999999</v>
      </c>
      <c r="L36" s="31"/>
    </row>
    <row r="37" spans="2:13" x14ac:dyDescent="0.3">
      <c r="B37" s="12">
        <v>31</v>
      </c>
      <c r="C37" s="8">
        <f t="shared" si="0"/>
        <v>229168.3</v>
      </c>
      <c r="D37" s="24">
        <v>63657859</v>
      </c>
      <c r="E37" s="9" t="s">
        <v>22</v>
      </c>
      <c r="F37" s="10"/>
      <c r="G37" s="25">
        <v>0</v>
      </c>
      <c r="H37" s="11"/>
      <c r="I37" s="8">
        <f t="shared" si="1"/>
        <v>174725.7</v>
      </c>
      <c r="J37" s="26">
        <f>+[1]Agosto2019!E34</f>
        <v>48534908.999999993</v>
      </c>
      <c r="L37" s="31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3">
      <c r="B39" s="18" t="s">
        <v>2</v>
      </c>
      <c r="C39" s="38" t="s">
        <v>13</v>
      </c>
      <c r="D39" s="38"/>
      <c r="E39" s="38"/>
      <c r="F39" s="39"/>
      <c r="G39" s="39"/>
      <c r="H39" s="39"/>
      <c r="I39" s="39"/>
      <c r="J39" s="19"/>
    </row>
    <row r="40" spans="2:13" ht="24" customHeight="1" x14ac:dyDescent="0.3">
      <c r="B40" s="20" t="s">
        <v>3</v>
      </c>
      <c r="C40" s="46" t="s">
        <v>12</v>
      </c>
      <c r="D40" s="46"/>
      <c r="E40" s="46"/>
      <c r="F40" s="46"/>
      <c r="G40" s="46"/>
      <c r="H40" s="46"/>
      <c r="I40" s="46"/>
      <c r="J40" s="21"/>
    </row>
    <row r="41" spans="2:13" ht="22.5" customHeight="1" x14ac:dyDescent="0.3">
      <c r="B41" s="20" t="s">
        <v>4</v>
      </c>
      <c r="C41" s="46" t="s">
        <v>11</v>
      </c>
      <c r="D41" s="46"/>
      <c r="E41" s="46"/>
      <c r="F41" s="47"/>
      <c r="G41" s="47"/>
      <c r="H41" s="47"/>
      <c r="I41" s="47"/>
      <c r="J41" s="21"/>
    </row>
    <row r="42" spans="2:13" x14ac:dyDescent="0.3">
      <c r="B42" s="20" t="s">
        <v>5</v>
      </c>
      <c r="C42" s="46" t="s">
        <v>10</v>
      </c>
      <c r="D42" s="46"/>
      <c r="E42" s="46"/>
      <c r="F42" s="46"/>
      <c r="G42" s="46"/>
      <c r="H42" s="46"/>
      <c r="I42" s="46"/>
      <c r="J42" s="21"/>
    </row>
    <row r="43" spans="2:13" x14ac:dyDescent="0.3">
      <c r="B43" s="20" t="s">
        <v>6</v>
      </c>
      <c r="C43" s="46" t="s">
        <v>9</v>
      </c>
      <c r="D43" s="46"/>
      <c r="E43" s="46"/>
      <c r="F43" s="46"/>
      <c r="G43" s="46"/>
      <c r="H43" s="46"/>
      <c r="I43" s="46"/>
      <c r="J43" s="21"/>
    </row>
    <row r="44" spans="2:13" ht="23.25" customHeight="1" thickBot="1" x14ac:dyDescent="0.35">
      <c r="B44" s="22" t="s">
        <v>8</v>
      </c>
      <c r="C44" s="48" t="s">
        <v>7</v>
      </c>
      <c r="D44" s="49"/>
      <c r="E44" s="48"/>
      <c r="F44" s="48"/>
      <c r="G44" s="48"/>
      <c r="H44" s="48"/>
      <c r="I44" s="48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4"/>
  <sheetViews>
    <sheetView topLeftCell="G13" workbookViewId="0">
      <selection activeCell="J37" sqref="J3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4.5546875" bestFit="1" customWidth="1"/>
    <col min="13" max="13" width="14.6640625" customWidth="1"/>
    <col min="14" max="14" width="11.109375" customWidth="1"/>
  </cols>
  <sheetData>
    <row r="3" spans="2:14" ht="54" customHeight="1" x14ac:dyDescent="0.3">
      <c r="D3" s="40" t="s">
        <v>32</v>
      </c>
      <c r="E3" s="40"/>
      <c r="F3" s="40"/>
      <c r="G3" s="40"/>
      <c r="H3" s="40"/>
      <c r="I3" s="40"/>
      <c r="J3" s="40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4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445561.4</v>
      </c>
      <c r="D7" s="24">
        <v>123767049</v>
      </c>
      <c r="E7" s="9" t="s">
        <v>22</v>
      </c>
      <c r="F7" s="10"/>
      <c r="G7" s="25">
        <v>0</v>
      </c>
      <c r="H7" s="11"/>
      <c r="I7" s="8">
        <f t="shared" ref="I7:I37" si="1">+ROUND(J7*3.6/1000,1)</f>
        <v>801335.1</v>
      </c>
      <c r="J7" s="26">
        <f>+[1]Luglio2019!E4</f>
        <v>222593070.99999997</v>
      </c>
      <c r="L7" s="32"/>
      <c r="M7" s="27"/>
    </row>
    <row r="8" spans="2:14" x14ac:dyDescent="0.3">
      <c r="B8" s="12">
        <v>2</v>
      </c>
      <c r="C8" s="8">
        <f t="shared" si="0"/>
        <v>528476.30000000005</v>
      </c>
      <c r="D8" s="24">
        <v>146798979</v>
      </c>
      <c r="E8" s="9" t="s">
        <v>22</v>
      </c>
      <c r="F8" s="10"/>
      <c r="G8" s="25">
        <v>0</v>
      </c>
      <c r="H8" s="11"/>
      <c r="I8" s="8">
        <f t="shared" si="1"/>
        <v>272858.7</v>
      </c>
      <c r="J8" s="26">
        <f>+[1]Luglio2019!E5</f>
        <v>75794092</v>
      </c>
      <c r="K8" s="29"/>
      <c r="L8" s="32"/>
      <c r="M8" s="27"/>
      <c r="N8" s="27"/>
    </row>
    <row r="9" spans="2:14" x14ac:dyDescent="0.3">
      <c r="B9" s="12">
        <v>3</v>
      </c>
      <c r="C9" s="8">
        <f t="shared" si="0"/>
        <v>274906.8</v>
      </c>
      <c r="D9" s="24">
        <v>76363009</v>
      </c>
      <c r="E9" s="9" t="s">
        <v>22</v>
      </c>
      <c r="F9" s="10"/>
      <c r="G9" s="25">
        <v>0</v>
      </c>
      <c r="H9" s="11"/>
      <c r="I9" s="8">
        <f t="shared" si="1"/>
        <v>1024981.3</v>
      </c>
      <c r="J9" s="26">
        <f>+[1]Luglio2019!E6</f>
        <v>284717028</v>
      </c>
      <c r="K9" s="29"/>
      <c r="L9" s="32"/>
      <c r="M9" s="27"/>
      <c r="N9" s="27"/>
    </row>
    <row r="10" spans="2:14" x14ac:dyDescent="0.3">
      <c r="B10" s="12">
        <v>4</v>
      </c>
      <c r="C10" s="8">
        <f t="shared" si="0"/>
        <v>503306.7</v>
      </c>
      <c r="D10" s="24">
        <v>139807414</v>
      </c>
      <c r="E10" s="9" t="s">
        <v>22</v>
      </c>
      <c r="F10" s="8"/>
      <c r="G10" s="24">
        <v>0</v>
      </c>
      <c r="H10" s="9"/>
      <c r="I10" s="8">
        <f t="shared" si="1"/>
        <v>521674.6</v>
      </c>
      <c r="J10" s="26">
        <f>+[1]Luglio2019!E7</f>
        <v>144909614</v>
      </c>
      <c r="K10" s="29"/>
      <c r="L10" s="32"/>
      <c r="M10" s="27"/>
      <c r="N10" s="27"/>
    </row>
    <row r="11" spans="2:14" x14ac:dyDescent="0.3">
      <c r="B11" s="12">
        <v>5</v>
      </c>
      <c r="C11" s="8">
        <f t="shared" si="0"/>
        <v>492627.3</v>
      </c>
      <c r="D11" s="24">
        <v>136840905</v>
      </c>
      <c r="E11" s="9" t="s">
        <v>22</v>
      </c>
      <c r="F11" s="8"/>
      <c r="G11" s="25">
        <v>0</v>
      </c>
      <c r="H11" s="11"/>
      <c r="I11" s="8">
        <f t="shared" si="1"/>
        <v>29047.4</v>
      </c>
      <c r="J11" s="26">
        <f>+[1]Luglio2019!E8</f>
        <v>8068709</v>
      </c>
      <c r="K11" s="29"/>
      <c r="L11" s="32"/>
      <c r="M11" s="27"/>
      <c r="N11" s="27"/>
    </row>
    <row r="12" spans="2:14" x14ac:dyDescent="0.3">
      <c r="B12" s="12">
        <v>6</v>
      </c>
      <c r="C12" s="8">
        <f t="shared" si="0"/>
        <v>16020</v>
      </c>
      <c r="D12" s="24">
        <v>4450000</v>
      </c>
      <c r="E12" s="9" t="s">
        <v>22</v>
      </c>
      <c r="F12" s="8"/>
      <c r="G12" s="25">
        <v>0</v>
      </c>
      <c r="H12" s="9"/>
      <c r="I12" s="8">
        <f t="shared" si="1"/>
        <v>13027.4</v>
      </c>
      <c r="J12" s="26">
        <f>+[1]Luglio2019!E9</f>
        <v>3618709</v>
      </c>
      <c r="K12" s="29"/>
      <c r="L12" s="32"/>
      <c r="M12" s="27"/>
      <c r="N12" s="27"/>
    </row>
    <row r="13" spans="2:14" x14ac:dyDescent="0.3">
      <c r="B13" s="12">
        <v>7</v>
      </c>
      <c r="C13" s="8">
        <f t="shared" si="0"/>
        <v>16020</v>
      </c>
      <c r="D13" s="24">
        <v>4450000</v>
      </c>
      <c r="E13" s="9" t="s">
        <v>22</v>
      </c>
      <c r="F13" s="10"/>
      <c r="G13" s="25">
        <v>0</v>
      </c>
      <c r="H13" s="11"/>
      <c r="I13" s="8">
        <f t="shared" si="1"/>
        <v>3361339.9</v>
      </c>
      <c r="J13" s="26">
        <f>+[1]Luglio2019!E10</f>
        <v>933705536</v>
      </c>
      <c r="K13" s="29"/>
      <c r="L13" s="32"/>
      <c r="M13" s="27"/>
      <c r="N13" s="27"/>
    </row>
    <row r="14" spans="2:14" x14ac:dyDescent="0.3">
      <c r="B14" s="12">
        <v>8</v>
      </c>
      <c r="C14" s="8">
        <f t="shared" si="0"/>
        <v>558000</v>
      </c>
      <c r="D14" s="24">
        <v>155000000</v>
      </c>
      <c r="E14" s="9" t="s">
        <v>22</v>
      </c>
      <c r="F14" s="10"/>
      <c r="G14" s="25">
        <v>945887477</v>
      </c>
      <c r="H14" s="11" t="s">
        <v>24</v>
      </c>
      <c r="I14" s="8">
        <f t="shared" si="1"/>
        <v>2803339.9</v>
      </c>
      <c r="J14" s="26">
        <f>+[1]Luglio2019!E11</f>
        <v>778705536</v>
      </c>
      <c r="K14" s="29"/>
      <c r="L14" s="32"/>
      <c r="M14" s="27"/>
      <c r="N14" s="27"/>
    </row>
    <row r="15" spans="2:14" x14ac:dyDescent="0.3">
      <c r="B15" s="12">
        <v>9</v>
      </c>
      <c r="C15" s="8">
        <f t="shared" si="0"/>
        <v>468000</v>
      </c>
      <c r="D15" s="24">
        <v>130000000</v>
      </c>
      <c r="E15" s="9" t="s">
        <v>22</v>
      </c>
      <c r="F15" s="10"/>
      <c r="G15" s="25">
        <v>0</v>
      </c>
      <c r="H15" s="11"/>
      <c r="I15" s="8">
        <f t="shared" si="1"/>
        <v>2335339.9</v>
      </c>
      <c r="J15" s="26">
        <f>+[1]Luglio2019!E12</f>
        <v>648705536</v>
      </c>
      <c r="K15" s="29"/>
      <c r="L15" s="32"/>
      <c r="M15" s="27"/>
      <c r="N15" s="27"/>
    </row>
    <row r="16" spans="2:14" x14ac:dyDescent="0.3">
      <c r="B16" s="12">
        <v>10</v>
      </c>
      <c r="C16" s="8">
        <f t="shared" si="0"/>
        <v>558000</v>
      </c>
      <c r="D16" s="24">
        <v>155000000</v>
      </c>
      <c r="E16" s="9" t="s">
        <v>22</v>
      </c>
      <c r="F16" s="10"/>
      <c r="G16" s="25">
        <v>0</v>
      </c>
      <c r="H16" s="11"/>
      <c r="I16" s="8">
        <f t="shared" si="1"/>
        <v>1777339.9</v>
      </c>
      <c r="J16" s="26">
        <f>+[1]Luglio2019!E13</f>
        <v>493705536</v>
      </c>
      <c r="K16" s="29"/>
      <c r="L16" s="32"/>
      <c r="M16" s="27"/>
      <c r="N16" s="27"/>
    </row>
    <row r="17" spans="2:14" x14ac:dyDescent="0.3">
      <c r="B17" s="12">
        <v>11</v>
      </c>
      <c r="C17" s="8">
        <f t="shared" si="0"/>
        <v>519480</v>
      </c>
      <c r="D17" s="24">
        <v>144300000</v>
      </c>
      <c r="E17" s="9" t="s">
        <v>22</v>
      </c>
      <c r="F17" s="10"/>
      <c r="G17" s="25">
        <v>0</v>
      </c>
      <c r="H17" s="11"/>
      <c r="I17" s="8">
        <f t="shared" si="1"/>
        <v>1257859.8999999999</v>
      </c>
      <c r="J17" s="26">
        <f>+[1]Luglio2019!E14</f>
        <v>349405536</v>
      </c>
      <c r="K17" s="29"/>
      <c r="L17" s="32"/>
      <c r="N17" s="27"/>
    </row>
    <row r="18" spans="2:14" x14ac:dyDescent="0.3">
      <c r="B18" s="12">
        <v>12</v>
      </c>
      <c r="C18" s="8">
        <f t="shared" si="0"/>
        <v>558000</v>
      </c>
      <c r="D18" s="24">
        <v>155000000</v>
      </c>
      <c r="E18" s="9" t="s">
        <v>22</v>
      </c>
      <c r="F18" s="10"/>
      <c r="G18" s="25">
        <v>0</v>
      </c>
      <c r="H18" s="11"/>
      <c r="I18" s="8">
        <f t="shared" si="1"/>
        <v>699859.9</v>
      </c>
      <c r="J18" s="26">
        <f>+[1]Luglio2019!E15</f>
        <v>194405536</v>
      </c>
      <c r="K18" s="29"/>
      <c r="L18" s="32"/>
      <c r="N18" s="27"/>
    </row>
    <row r="19" spans="2:14" x14ac:dyDescent="0.3">
      <c r="B19" s="12">
        <v>13</v>
      </c>
      <c r="C19" s="8">
        <f t="shared" si="0"/>
        <v>438509.2</v>
      </c>
      <c r="D19" s="24">
        <v>121808111</v>
      </c>
      <c r="E19" s="9" t="s">
        <v>22</v>
      </c>
      <c r="F19" s="10"/>
      <c r="G19" s="25">
        <v>0</v>
      </c>
      <c r="H19" s="11"/>
      <c r="I19" s="8">
        <f t="shared" si="1"/>
        <v>261350.7</v>
      </c>
      <c r="J19" s="26">
        <f>+[1]Luglio2019!E16</f>
        <v>72597425</v>
      </c>
      <c r="K19" s="29"/>
      <c r="L19" s="32"/>
      <c r="N19" s="27"/>
    </row>
    <row r="20" spans="2:14" x14ac:dyDescent="0.3">
      <c r="B20" s="12">
        <v>14</v>
      </c>
      <c r="C20" s="8">
        <f t="shared" si="0"/>
        <v>264343.40000000002</v>
      </c>
      <c r="D20" s="24">
        <v>73428716</v>
      </c>
      <c r="E20" s="9" t="s">
        <v>22</v>
      </c>
      <c r="F20" s="10"/>
      <c r="G20" s="25">
        <v>0</v>
      </c>
      <c r="H20" s="9"/>
      <c r="I20" s="8">
        <f t="shared" si="1"/>
        <v>3309301.6</v>
      </c>
      <c r="J20" s="26">
        <f>+[1]Luglio2019!E17</f>
        <v>919250455</v>
      </c>
      <c r="K20" s="29"/>
      <c r="L20" s="32"/>
      <c r="N20" s="27"/>
    </row>
    <row r="21" spans="2:14" x14ac:dyDescent="0.3">
      <c r="B21" s="12">
        <v>15</v>
      </c>
      <c r="C21" s="8">
        <f t="shared" si="0"/>
        <v>558000</v>
      </c>
      <c r="D21" s="24">
        <v>155000000</v>
      </c>
      <c r="E21" s="9" t="s">
        <v>22</v>
      </c>
      <c r="F21" s="10"/>
      <c r="G21" s="25">
        <v>931256828</v>
      </c>
      <c r="H21" s="11" t="s">
        <v>24</v>
      </c>
      <c r="I21" s="8">
        <f t="shared" si="1"/>
        <v>2751301.6</v>
      </c>
      <c r="J21" s="26">
        <f>+[1]Luglio2019!E18</f>
        <v>764250455</v>
      </c>
      <c r="K21" s="29"/>
      <c r="L21" s="32"/>
      <c r="N21" s="27"/>
    </row>
    <row r="22" spans="2:14" x14ac:dyDescent="0.3">
      <c r="B22" s="12">
        <v>16</v>
      </c>
      <c r="C22" s="8">
        <f t="shared" si="0"/>
        <v>468000</v>
      </c>
      <c r="D22" s="24">
        <v>130000000</v>
      </c>
      <c r="E22" s="9" t="s">
        <v>22</v>
      </c>
      <c r="F22" s="10"/>
      <c r="G22" s="25">
        <v>0</v>
      </c>
      <c r="H22" s="11"/>
      <c r="I22" s="8">
        <f t="shared" si="1"/>
        <v>2283301.6</v>
      </c>
      <c r="J22" s="26">
        <f>+[1]Luglio2019!E19</f>
        <v>634250455</v>
      </c>
      <c r="K22" s="29"/>
      <c r="L22" s="32"/>
      <c r="N22" s="27"/>
    </row>
    <row r="23" spans="2:14" x14ac:dyDescent="0.3">
      <c r="B23" s="12">
        <v>17</v>
      </c>
      <c r="C23" s="8">
        <f t="shared" si="0"/>
        <v>519480</v>
      </c>
      <c r="D23" s="24">
        <v>144300000</v>
      </c>
      <c r="E23" s="9" t="s">
        <v>22</v>
      </c>
      <c r="F23" s="10"/>
      <c r="G23" s="25">
        <v>0</v>
      </c>
      <c r="H23" s="11"/>
      <c r="I23" s="8">
        <f t="shared" si="1"/>
        <v>1763821.6</v>
      </c>
      <c r="J23" s="26">
        <f>+[1]Luglio2019!E20</f>
        <v>489950455</v>
      </c>
      <c r="K23" s="29"/>
      <c r="L23" s="32"/>
      <c r="N23" s="27"/>
    </row>
    <row r="24" spans="2:14" x14ac:dyDescent="0.3">
      <c r="B24" s="12">
        <v>18</v>
      </c>
      <c r="C24" s="8">
        <f t="shared" si="0"/>
        <v>558000</v>
      </c>
      <c r="D24" s="24">
        <v>155000000</v>
      </c>
      <c r="E24" s="9" t="s">
        <v>22</v>
      </c>
      <c r="F24" s="10"/>
      <c r="G24" s="25">
        <v>0</v>
      </c>
      <c r="H24" s="11"/>
      <c r="I24" s="8">
        <f t="shared" si="1"/>
        <v>1205821.6000000001</v>
      </c>
      <c r="J24" s="26">
        <f>+[1]Luglio2019!E21</f>
        <v>334950455.00000006</v>
      </c>
      <c r="K24" s="29"/>
      <c r="L24" s="32"/>
      <c r="N24" s="27"/>
    </row>
    <row r="25" spans="2:14" x14ac:dyDescent="0.3">
      <c r="B25" s="12">
        <v>19</v>
      </c>
      <c r="C25" s="8">
        <f t="shared" si="0"/>
        <v>558000</v>
      </c>
      <c r="D25" s="24">
        <v>155000000</v>
      </c>
      <c r="E25" s="9" t="s">
        <v>22</v>
      </c>
      <c r="F25" s="10"/>
      <c r="G25" s="25">
        <v>0</v>
      </c>
      <c r="H25" s="11"/>
      <c r="I25" s="8">
        <f t="shared" si="1"/>
        <v>647821.6</v>
      </c>
      <c r="J25" s="26">
        <f>+[1]Luglio2019!E22</f>
        <v>179950454.99999997</v>
      </c>
      <c r="K25" s="29"/>
      <c r="L25" s="32"/>
      <c r="N25" s="27"/>
    </row>
    <row r="26" spans="2:14" x14ac:dyDescent="0.3">
      <c r="B26" s="12">
        <v>20</v>
      </c>
      <c r="C26" s="8">
        <f t="shared" si="0"/>
        <v>48961.599999999999</v>
      </c>
      <c r="D26" s="24">
        <v>13600439</v>
      </c>
      <c r="E26" s="9" t="s">
        <v>22</v>
      </c>
      <c r="F26" s="10"/>
      <c r="G26" s="25">
        <v>0</v>
      </c>
      <c r="H26" s="11"/>
      <c r="I26" s="8">
        <f t="shared" si="1"/>
        <v>598860.1</v>
      </c>
      <c r="J26" s="26">
        <f>+[1]Luglio2019!E23</f>
        <v>166350016</v>
      </c>
      <c r="K26" s="29"/>
      <c r="L26" s="32"/>
      <c r="N26" s="27"/>
    </row>
    <row r="27" spans="2:14" x14ac:dyDescent="0.3">
      <c r="B27" s="12">
        <v>21</v>
      </c>
      <c r="C27" s="8">
        <f t="shared" si="0"/>
        <v>82372.7</v>
      </c>
      <c r="D27" s="24">
        <v>22881307</v>
      </c>
      <c r="E27" s="9" t="s">
        <v>22</v>
      </c>
      <c r="F27" s="8"/>
      <c r="G27" s="25">
        <v>0</v>
      </c>
      <c r="H27" s="9"/>
      <c r="I27" s="8">
        <f t="shared" si="1"/>
        <v>516487.4</v>
      </c>
      <c r="J27" s="26">
        <f>+[1]Luglio2019!E24</f>
        <v>143468709</v>
      </c>
      <c r="K27" s="29"/>
      <c r="L27" s="32"/>
      <c r="N27" s="27"/>
    </row>
    <row r="28" spans="2:14" x14ac:dyDescent="0.3">
      <c r="B28" s="12">
        <v>22</v>
      </c>
      <c r="C28" s="8">
        <f t="shared" si="0"/>
        <v>519480</v>
      </c>
      <c r="D28" s="24">
        <v>144300000</v>
      </c>
      <c r="E28" s="9" t="s">
        <v>22</v>
      </c>
      <c r="F28" s="8"/>
      <c r="G28" s="25">
        <v>0</v>
      </c>
      <c r="H28" s="9"/>
      <c r="I28" s="8">
        <f t="shared" si="1"/>
        <v>3465203.8</v>
      </c>
      <c r="J28" s="26">
        <f>+[1]Luglio2019!E25</f>
        <v>962556599</v>
      </c>
      <c r="K28" s="29"/>
      <c r="L28" s="32"/>
      <c r="N28" s="27"/>
    </row>
    <row r="29" spans="2:14" x14ac:dyDescent="0.3">
      <c r="B29" s="12">
        <v>23</v>
      </c>
      <c r="C29" s="8">
        <f t="shared" si="0"/>
        <v>558000</v>
      </c>
      <c r="D29" s="24">
        <v>155000000</v>
      </c>
      <c r="E29" s="9" t="s">
        <v>22</v>
      </c>
      <c r="F29" s="10"/>
      <c r="G29" s="25">
        <v>975088957</v>
      </c>
      <c r="H29" s="11" t="s">
        <v>24</v>
      </c>
      <c r="I29" s="8">
        <f t="shared" si="1"/>
        <v>2907203.8</v>
      </c>
      <c r="J29" s="26">
        <f>+[1]Luglio2019!E26</f>
        <v>807556599</v>
      </c>
      <c r="K29" s="29"/>
      <c r="L29" s="32"/>
      <c r="N29" s="27"/>
    </row>
    <row r="30" spans="2:14" x14ac:dyDescent="0.3">
      <c r="B30" s="12">
        <v>24</v>
      </c>
      <c r="C30" s="8">
        <f t="shared" si="0"/>
        <v>468000</v>
      </c>
      <c r="D30" s="24">
        <v>130000000</v>
      </c>
      <c r="E30" s="9" t="s">
        <v>22</v>
      </c>
      <c r="F30" s="10"/>
      <c r="G30" s="25">
        <v>0</v>
      </c>
      <c r="H30" s="11"/>
      <c r="I30" s="8">
        <f t="shared" si="1"/>
        <v>2439203.7999999998</v>
      </c>
      <c r="J30" s="26">
        <f>+[1]Luglio2019!E27</f>
        <v>677556599</v>
      </c>
      <c r="K30" s="29"/>
      <c r="L30" s="32"/>
      <c r="M30" s="28"/>
      <c r="N30" s="27"/>
    </row>
    <row r="31" spans="2:14" x14ac:dyDescent="0.3">
      <c r="B31" s="12">
        <v>25</v>
      </c>
      <c r="C31" s="8">
        <f t="shared" si="0"/>
        <v>558000</v>
      </c>
      <c r="D31" s="24">
        <v>155000000</v>
      </c>
      <c r="E31" s="9" t="s">
        <v>22</v>
      </c>
      <c r="F31" s="10"/>
      <c r="G31" s="25">
        <v>0</v>
      </c>
      <c r="H31" s="11"/>
      <c r="I31" s="8">
        <f t="shared" si="1"/>
        <v>1881203.8</v>
      </c>
      <c r="J31" s="26">
        <f>+[1]Luglio2019!E28</f>
        <v>522556599</v>
      </c>
      <c r="L31" s="32"/>
      <c r="M31" s="28"/>
    </row>
    <row r="32" spans="2:14" x14ac:dyDescent="0.3">
      <c r="B32" s="12">
        <v>26</v>
      </c>
      <c r="C32" s="8">
        <f t="shared" si="0"/>
        <v>558000</v>
      </c>
      <c r="D32" s="24">
        <v>155000000</v>
      </c>
      <c r="E32" s="9" t="s">
        <v>22</v>
      </c>
      <c r="F32" s="10"/>
      <c r="G32" s="25">
        <v>0</v>
      </c>
      <c r="H32" s="11"/>
      <c r="I32" s="8">
        <f t="shared" si="1"/>
        <v>1323203.8</v>
      </c>
      <c r="J32" s="26">
        <f>+[1]Luglio2019!E29</f>
        <v>367556599</v>
      </c>
      <c r="L32" s="32"/>
      <c r="M32" s="28"/>
    </row>
    <row r="33" spans="2:13" x14ac:dyDescent="0.3">
      <c r="B33" s="12">
        <v>27</v>
      </c>
      <c r="C33" s="8">
        <f t="shared" si="0"/>
        <v>445082.2</v>
      </c>
      <c r="D33" s="24">
        <v>123633945</v>
      </c>
      <c r="E33" s="9" t="s">
        <v>22</v>
      </c>
      <c r="F33" s="10"/>
      <c r="G33" s="25">
        <v>0</v>
      </c>
      <c r="H33" s="11"/>
      <c r="I33" s="8">
        <f t="shared" si="1"/>
        <v>878121.6</v>
      </c>
      <c r="J33" s="26">
        <f>+[1]Luglio2019!E30</f>
        <v>243922654</v>
      </c>
      <c r="L33" s="32"/>
      <c r="M33" s="28"/>
    </row>
    <row r="34" spans="2:13" x14ac:dyDescent="0.3">
      <c r="B34" s="12">
        <v>28</v>
      </c>
      <c r="C34" s="8">
        <f t="shared" si="0"/>
        <v>324750.7</v>
      </c>
      <c r="D34" s="24">
        <v>90208532</v>
      </c>
      <c r="E34" s="9" t="s">
        <v>22</v>
      </c>
      <c r="F34" s="10"/>
      <c r="G34" s="25">
        <v>0</v>
      </c>
      <c r="H34" s="11"/>
      <c r="I34" s="8">
        <f t="shared" si="1"/>
        <v>553370.80000000005</v>
      </c>
      <c r="J34" s="26">
        <f>+[1]Luglio2019!E31</f>
        <v>153714122</v>
      </c>
      <c r="L34" s="32"/>
    </row>
    <row r="35" spans="2:13" x14ac:dyDescent="0.3">
      <c r="B35" s="12">
        <v>29</v>
      </c>
      <c r="C35" s="8">
        <f t="shared" si="0"/>
        <v>556363.5</v>
      </c>
      <c r="D35" s="24">
        <v>154545413</v>
      </c>
      <c r="E35" s="9" t="s">
        <v>22</v>
      </c>
      <c r="F35" s="10"/>
      <c r="G35" s="25">
        <v>0</v>
      </c>
      <c r="H35" s="11"/>
      <c r="I35" s="8">
        <f t="shared" si="1"/>
        <v>2389530.7999999998</v>
      </c>
      <c r="J35" s="26">
        <f>+[1]Luglio2019!E32</f>
        <v>663758544</v>
      </c>
      <c r="L35" s="32"/>
    </row>
    <row r="36" spans="2:13" x14ac:dyDescent="0.3">
      <c r="B36" s="12">
        <v>30</v>
      </c>
      <c r="C36" s="8">
        <f t="shared" si="0"/>
        <v>558000</v>
      </c>
      <c r="D36" s="24">
        <v>155000000</v>
      </c>
      <c r="E36" s="9" t="s">
        <v>22</v>
      </c>
      <c r="F36" s="10"/>
      <c r="G36" s="25">
        <v>961678294</v>
      </c>
      <c r="H36" s="11" t="s">
        <v>24</v>
      </c>
      <c r="I36" s="8">
        <f t="shared" si="1"/>
        <v>1831530.8</v>
      </c>
      <c r="J36" s="26">
        <f>+[1]Luglio2019!E33</f>
        <v>508758543.99999994</v>
      </c>
      <c r="L36" s="32"/>
    </row>
    <row r="37" spans="2:13" x14ac:dyDescent="0.3">
      <c r="B37" s="12">
        <v>31</v>
      </c>
      <c r="C37" s="8">
        <f t="shared" si="0"/>
        <v>468000</v>
      </c>
      <c r="D37" s="24">
        <v>130000000</v>
      </c>
      <c r="E37" s="9" t="s">
        <v>22</v>
      </c>
      <c r="F37" s="10"/>
      <c r="G37" s="25">
        <v>0</v>
      </c>
      <c r="H37" s="11"/>
      <c r="I37" s="8">
        <f t="shared" si="1"/>
        <v>1363530.8</v>
      </c>
      <c r="J37" s="26">
        <f>+[1]Luglio2019!E34</f>
        <v>378758543.99999994</v>
      </c>
      <c r="L37" s="32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  <c r="L38" s="32"/>
    </row>
    <row r="39" spans="2:13" x14ac:dyDescent="0.3">
      <c r="B39" s="18" t="s">
        <v>2</v>
      </c>
      <c r="C39" s="38" t="s">
        <v>13</v>
      </c>
      <c r="D39" s="38"/>
      <c r="E39" s="38"/>
      <c r="F39" s="39"/>
      <c r="G39" s="39"/>
      <c r="H39" s="39"/>
      <c r="I39" s="39"/>
      <c r="J39" s="19"/>
      <c r="L39" s="32"/>
    </row>
    <row r="40" spans="2:13" ht="24" customHeight="1" x14ac:dyDescent="0.3">
      <c r="B40" s="20" t="s">
        <v>3</v>
      </c>
      <c r="C40" s="46" t="s">
        <v>12</v>
      </c>
      <c r="D40" s="46"/>
      <c r="E40" s="46"/>
      <c r="F40" s="46"/>
      <c r="G40" s="46"/>
      <c r="H40" s="46"/>
      <c r="I40" s="46"/>
      <c r="J40" s="21"/>
      <c r="L40" s="32"/>
    </row>
    <row r="41" spans="2:13" ht="22.5" customHeight="1" x14ac:dyDescent="0.3">
      <c r="B41" s="20" t="s">
        <v>4</v>
      </c>
      <c r="C41" s="46" t="s">
        <v>11</v>
      </c>
      <c r="D41" s="46"/>
      <c r="E41" s="46"/>
      <c r="F41" s="47"/>
      <c r="G41" s="47"/>
      <c r="H41" s="47"/>
      <c r="I41" s="47"/>
      <c r="J41" s="21"/>
      <c r="L41" s="32"/>
    </row>
    <row r="42" spans="2:13" x14ac:dyDescent="0.3">
      <c r="B42" s="20" t="s">
        <v>5</v>
      </c>
      <c r="C42" s="46" t="s">
        <v>10</v>
      </c>
      <c r="D42" s="46"/>
      <c r="E42" s="46"/>
      <c r="F42" s="46"/>
      <c r="G42" s="46"/>
      <c r="H42" s="46"/>
      <c r="I42" s="46"/>
      <c r="J42" s="21"/>
      <c r="L42" s="32"/>
    </row>
    <row r="43" spans="2:13" x14ac:dyDescent="0.3">
      <c r="B43" s="20" t="s">
        <v>6</v>
      </c>
      <c r="C43" s="46" t="s">
        <v>9</v>
      </c>
      <c r="D43" s="46"/>
      <c r="E43" s="46"/>
      <c r="F43" s="46"/>
      <c r="G43" s="46"/>
      <c r="H43" s="46"/>
      <c r="I43" s="46"/>
      <c r="J43" s="21"/>
      <c r="L43" s="32"/>
    </row>
    <row r="44" spans="2:13" ht="23.25" customHeight="1" thickBot="1" x14ac:dyDescent="0.35">
      <c r="B44" s="22" t="s">
        <v>8</v>
      </c>
      <c r="C44" s="48" t="s">
        <v>7</v>
      </c>
      <c r="D44" s="49"/>
      <c r="E44" s="48"/>
      <c r="F44" s="48"/>
      <c r="G44" s="48"/>
      <c r="H44" s="48"/>
      <c r="I44" s="48"/>
      <c r="J44" s="23"/>
      <c r="L44" s="3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N43"/>
  <sheetViews>
    <sheetView topLeftCell="G13" workbookViewId="0">
      <selection activeCell="J36" sqref="J36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6.5546875" bestFit="1" customWidth="1"/>
    <col min="13" max="13" width="14.6640625" customWidth="1"/>
    <col min="14" max="14" width="11.109375" customWidth="1"/>
  </cols>
  <sheetData>
    <row r="3" spans="2:14" ht="54" customHeight="1" x14ac:dyDescent="0.3">
      <c r="D3" s="40" t="s">
        <v>31</v>
      </c>
      <c r="E3" s="40"/>
      <c r="F3" s="40"/>
      <c r="G3" s="40"/>
      <c r="H3" s="40"/>
      <c r="I3" s="40"/>
      <c r="J3" s="40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4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6" si="0">+ROUND(D7*3.6/1000,1)</f>
        <v>333655.3</v>
      </c>
      <c r="D7" s="24">
        <v>92682027</v>
      </c>
      <c r="E7" s="9" t="s">
        <v>22</v>
      </c>
      <c r="F7" s="10"/>
      <c r="G7" s="25">
        <v>0</v>
      </c>
      <c r="H7" s="11"/>
      <c r="I7" s="8">
        <f t="shared" ref="I7:I36" si="1">+ROUND(J7*3.6/1000,1)</f>
        <v>3528068.7</v>
      </c>
      <c r="J7" s="26">
        <f>+[1]Giugno2019!E4</f>
        <v>980019097</v>
      </c>
      <c r="L7" s="33"/>
      <c r="M7" s="27"/>
    </row>
    <row r="8" spans="2:14" x14ac:dyDescent="0.3">
      <c r="B8" s="12">
        <v>2</v>
      </c>
      <c r="C8" s="8">
        <f t="shared" si="0"/>
        <v>558000</v>
      </c>
      <c r="D8" s="24">
        <v>154999999</v>
      </c>
      <c r="E8" s="9" t="s">
        <v>22</v>
      </c>
      <c r="F8" s="10"/>
      <c r="G8" s="25">
        <v>991477944</v>
      </c>
      <c r="H8" s="11" t="s">
        <v>24</v>
      </c>
      <c r="I8" s="8">
        <f t="shared" si="1"/>
        <v>2970068.8</v>
      </c>
      <c r="J8" s="26">
        <f>+[1]Giugno2019!E5</f>
        <v>825019098</v>
      </c>
      <c r="K8" s="29"/>
      <c r="L8" s="33"/>
      <c r="M8" s="27"/>
      <c r="N8" s="27"/>
    </row>
    <row r="9" spans="2:14" x14ac:dyDescent="0.3">
      <c r="B9" s="12">
        <v>3</v>
      </c>
      <c r="C9" s="8">
        <f t="shared" si="0"/>
        <v>468000</v>
      </c>
      <c r="D9" s="24">
        <v>129999999</v>
      </c>
      <c r="E9" s="9" t="s">
        <v>22</v>
      </c>
      <c r="F9" s="10"/>
      <c r="G9" s="25">
        <v>0</v>
      </c>
      <c r="H9" s="11"/>
      <c r="I9" s="8">
        <f t="shared" si="1"/>
        <v>2502068.7999999998</v>
      </c>
      <c r="J9" s="26">
        <f>+[1]Giugno2019!E6</f>
        <v>695019099</v>
      </c>
      <c r="K9" s="29"/>
      <c r="L9" s="33"/>
      <c r="M9" s="27"/>
      <c r="N9" s="27"/>
    </row>
    <row r="10" spans="2:14" x14ac:dyDescent="0.3">
      <c r="B10" s="12">
        <v>4</v>
      </c>
      <c r="C10" s="8">
        <f t="shared" si="0"/>
        <v>476006.3</v>
      </c>
      <c r="D10" s="24">
        <v>132223985</v>
      </c>
      <c r="E10" s="9" t="s">
        <v>22</v>
      </c>
      <c r="F10" s="8"/>
      <c r="G10" s="24">
        <v>0</v>
      </c>
      <c r="H10" s="9"/>
      <c r="I10" s="8">
        <f t="shared" si="1"/>
        <v>2026062.4</v>
      </c>
      <c r="J10" s="26">
        <f>+[1]Giugno2019!E7</f>
        <v>562795114</v>
      </c>
      <c r="K10" s="29"/>
      <c r="L10" s="33"/>
      <c r="M10" s="27"/>
      <c r="N10" s="27"/>
    </row>
    <row r="11" spans="2:14" x14ac:dyDescent="0.3">
      <c r="B11" s="12">
        <v>5</v>
      </c>
      <c r="C11" s="8">
        <f t="shared" si="0"/>
        <v>528476.30000000005</v>
      </c>
      <c r="D11" s="24">
        <v>146798979</v>
      </c>
      <c r="E11" s="9" t="s">
        <v>22</v>
      </c>
      <c r="F11" s="8"/>
      <c r="G11" s="25">
        <v>0</v>
      </c>
      <c r="H11" s="11"/>
      <c r="I11" s="8">
        <f t="shared" si="1"/>
        <v>1497586.1</v>
      </c>
      <c r="J11" s="26">
        <f>+[1]Giugno2019!E8</f>
        <v>415996135</v>
      </c>
      <c r="K11" s="29"/>
      <c r="L11" s="33"/>
      <c r="M11" s="27"/>
      <c r="N11" s="27"/>
    </row>
    <row r="12" spans="2:14" x14ac:dyDescent="0.3">
      <c r="B12" s="12">
        <v>6</v>
      </c>
      <c r="C12" s="8">
        <f t="shared" si="0"/>
        <v>517347.7</v>
      </c>
      <c r="D12" s="24">
        <v>143707681</v>
      </c>
      <c r="E12" s="9" t="s">
        <v>22</v>
      </c>
      <c r="F12" s="8"/>
      <c r="G12" s="25">
        <v>0</v>
      </c>
      <c r="H12" s="9"/>
      <c r="I12" s="8">
        <f t="shared" si="1"/>
        <v>980238.4</v>
      </c>
      <c r="J12" s="26">
        <f>+[1]Giugno2019!E9</f>
        <v>272288454</v>
      </c>
      <c r="K12" s="29"/>
      <c r="L12" s="33"/>
      <c r="M12" s="27"/>
      <c r="N12" s="27"/>
    </row>
    <row r="13" spans="2:14" x14ac:dyDescent="0.3">
      <c r="B13" s="12">
        <v>7</v>
      </c>
      <c r="C13" s="8">
        <f t="shared" si="0"/>
        <v>557938.80000000005</v>
      </c>
      <c r="D13" s="24">
        <v>154983003</v>
      </c>
      <c r="E13" s="9" t="s">
        <v>22</v>
      </c>
      <c r="F13" s="10"/>
      <c r="G13" s="25">
        <v>0</v>
      </c>
      <c r="H13" s="11"/>
      <c r="I13" s="8">
        <f t="shared" si="1"/>
        <v>422299.6</v>
      </c>
      <c r="J13" s="26">
        <f>+[1]Giugno2019!E10</f>
        <v>117305451</v>
      </c>
      <c r="K13" s="29"/>
      <c r="L13" s="33"/>
      <c r="M13" s="27"/>
      <c r="N13" s="27"/>
    </row>
    <row r="14" spans="2:14" x14ac:dyDescent="0.3">
      <c r="B14" s="12">
        <v>8</v>
      </c>
      <c r="C14" s="8">
        <f t="shared" si="0"/>
        <v>107148</v>
      </c>
      <c r="D14" s="24">
        <v>29763344</v>
      </c>
      <c r="E14" s="9" t="s">
        <v>22</v>
      </c>
      <c r="F14" s="10"/>
      <c r="G14" s="25">
        <v>0</v>
      </c>
      <c r="H14" s="11"/>
      <c r="I14" s="8">
        <f t="shared" si="1"/>
        <v>315151.59999999998</v>
      </c>
      <c r="J14" s="26">
        <f>+[1]Giugno2019!E11</f>
        <v>87542107.000000015</v>
      </c>
      <c r="K14" s="29"/>
      <c r="L14" s="33"/>
      <c r="M14" s="27"/>
      <c r="N14" s="27"/>
    </row>
    <row r="15" spans="2:14" x14ac:dyDescent="0.3">
      <c r="B15" s="12">
        <v>9</v>
      </c>
      <c r="C15" s="8">
        <f t="shared" si="0"/>
        <v>34748.199999999997</v>
      </c>
      <c r="D15" s="24">
        <v>9652276</v>
      </c>
      <c r="E15" s="9" t="s">
        <v>22</v>
      </c>
      <c r="F15" s="10"/>
      <c r="G15" s="25">
        <v>0</v>
      </c>
      <c r="H15" s="11"/>
      <c r="I15" s="8">
        <f t="shared" si="1"/>
        <v>280403.40000000002</v>
      </c>
      <c r="J15" s="26">
        <f>+[1]Giugno2019!E12</f>
        <v>77889831</v>
      </c>
      <c r="K15" s="29"/>
      <c r="L15" s="33"/>
      <c r="M15" s="27"/>
      <c r="N15" s="27"/>
    </row>
    <row r="16" spans="2:14" x14ac:dyDescent="0.3">
      <c r="B16" s="12">
        <v>10</v>
      </c>
      <c r="C16" s="8">
        <f t="shared" si="0"/>
        <v>278823.40000000002</v>
      </c>
      <c r="D16" s="24">
        <v>77450943</v>
      </c>
      <c r="E16" s="9" t="s">
        <v>22</v>
      </c>
      <c r="F16" s="10"/>
      <c r="G16" s="25">
        <v>0</v>
      </c>
      <c r="H16" s="11"/>
      <c r="I16" s="8">
        <f t="shared" si="1"/>
        <v>3430029.2</v>
      </c>
      <c r="J16" s="26">
        <f>+[1]Giugno2019!E13</f>
        <v>952785885</v>
      </c>
      <c r="K16" s="29"/>
      <c r="L16" s="33"/>
      <c r="M16" s="27"/>
      <c r="N16" s="27"/>
    </row>
    <row r="17" spans="2:14" x14ac:dyDescent="0.3">
      <c r="B17" s="12">
        <v>11</v>
      </c>
      <c r="C17" s="8">
        <f t="shared" si="0"/>
        <v>558000</v>
      </c>
      <c r="D17" s="24">
        <v>154999999</v>
      </c>
      <c r="E17" s="9" t="s">
        <v>22</v>
      </c>
      <c r="F17" s="10"/>
      <c r="G17" s="25">
        <v>963913965</v>
      </c>
      <c r="H17" s="11" t="s">
        <v>24</v>
      </c>
      <c r="I17" s="8">
        <f t="shared" si="1"/>
        <v>2872029.2</v>
      </c>
      <c r="J17" s="26">
        <f>+[1]Giugno2019!E14</f>
        <v>797785886</v>
      </c>
      <c r="K17" s="29"/>
      <c r="L17" s="33"/>
      <c r="N17" s="27"/>
    </row>
    <row r="18" spans="2:14" x14ac:dyDescent="0.3">
      <c r="B18" s="12">
        <v>12</v>
      </c>
      <c r="C18" s="8">
        <f t="shared" si="0"/>
        <v>468000</v>
      </c>
      <c r="D18" s="24">
        <v>129999999</v>
      </c>
      <c r="E18" s="9" t="s">
        <v>22</v>
      </c>
      <c r="F18" s="10"/>
      <c r="G18" s="25">
        <v>0</v>
      </c>
      <c r="H18" s="11"/>
      <c r="I18" s="8">
        <f t="shared" si="1"/>
        <v>2404029.2000000002</v>
      </c>
      <c r="J18" s="26">
        <f>+[1]Giugno2019!E15</f>
        <v>667785886.99999988</v>
      </c>
      <c r="K18" s="29"/>
      <c r="L18" s="33"/>
      <c r="N18" s="27"/>
    </row>
    <row r="19" spans="2:14" x14ac:dyDescent="0.3">
      <c r="B19" s="12">
        <v>13</v>
      </c>
      <c r="C19" s="8">
        <f t="shared" si="0"/>
        <v>557662.4</v>
      </c>
      <c r="D19" s="24">
        <v>154906232</v>
      </c>
      <c r="E19" s="9" t="s">
        <v>22</v>
      </c>
      <c r="F19" s="10"/>
      <c r="G19" s="25">
        <v>0</v>
      </c>
      <c r="H19" s="11"/>
      <c r="I19" s="8">
        <f t="shared" si="1"/>
        <v>1846366.8</v>
      </c>
      <c r="J19" s="26">
        <f>+[1]Giugno2019!E16</f>
        <v>512879655</v>
      </c>
      <c r="K19" s="29"/>
      <c r="L19" s="33"/>
      <c r="N19" s="27"/>
    </row>
    <row r="20" spans="2:14" x14ac:dyDescent="0.3">
      <c r="B20" s="12">
        <v>14</v>
      </c>
      <c r="C20" s="8">
        <f t="shared" si="0"/>
        <v>499810.2</v>
      </c>
      <c r="D20" s="24">
        <v>138836162</v>
      </c>
      <c r="E20" s="9" t="s">
        <v>22</v>
      </c>
      <c r="F20" s="10"/>
      <c r="G20" s="25">
        <v>0</v>
      </c>
      <c r="H20" s="9"/>
      <c r="I20" s="8">
        <f t="shared" si="1"/>
        <v>1346556.6</v>
      </c>
      <c r="J20" s="26">
        <f>+[1]Giugno2019!E17</f>
        <v>374043493</v>
      </c>
      <c r="K20" s="29"/>
      <c r="L20" s="33"/>
      <c r="N20" s="27"/>
    </row>
    <row r="21" spans="2:14" x14ac:dyDescent="0.3">
      <c r="B21" s="12">
        <v>15</v>
      </c>
      <c r="C21" s="8">
        <f t="shared" si="0"/>
        <v>232530.1</v>
      </c>
      <c r="D21" s="24">
        <v>64591699</v>
      </c>
      <c r="E21" s="9" t="s">
        <v>22</v>
      </c>
      <c r="F21" s="10"/>
      <c r="G21" s="25">
        <v>0</v>
      </c>
      <c r="H21" s="11"/>
      <c r="I21" s="8">
        <f t="shared" si="1"/>
        <v>1114026.5</v>
      </c>
      <c r="J21" s="26">
        <f>+[1]Giugno2019!E18</f>
        <v>309451794</v>
      </c>
      <c r="K21" s="29"/>
      <c r="L21" s="33"/>
      <c r="N21" s="27"/>
    </row>
    <row r="22" spans="2:14" x14ac:dyDescent="0.3">
      <c r="B22" s="12">
        <v>16</v>
      </c>
      <c r="C22" s="8">
        <f t="shared" si="0"/>
        <v>73486.5</v>
      </c>
      <c r="D22" s="24">
        <v>20412907</v>
      </c>
      <c r="E22" s="9" t="s">
        <v>22</v>
      </c>
      <c r="F22" s="10"/>
      <c r="G22" s="25">
        <v>0</v>
      </c>
      <c r="H22" s="11"/>
      <c r="I22" s="8">
        <f t="shared" si="1"/>
        <v>1040540</v>
      </c>
      <c r="J22" s="26">
        <f>+[1]Giugno2019!E19</f>
        <v>289038887</v>
      </c>
      <c r="K22" s="29"/>
      <c r="L22" s="33"/>
      <c r="N22" s="27"/>
    </row>
    <row r="23" spans="2:14" x14ac:dyDescent="0.3">
      <c r="B23" s="12">
        <v>17</v>
      </c>
      <c r="C23" s="8">
        <f t="shared" si="0"/>
        <v>519480</v>
      </c>
      <c r="D23" s="24">
        <v>144300000</v>
      </c>
      <c r="E23" s="9" t="s">
        <v>22</v>
      </c>
      <c r="F23" s="10"/>
      <c r="G23" s="25">
        <v>0</v>
      </c>
      <c r="H23" s="11"/>
      <c r="I23" s="8">
        <f t="shared" si="1"/>
        <v>521060</v>
      </c>
      <c r="J23" s="26">
        <f>+[1]Giugno2019!E20</f>
        <v>144738887.00000003</v>
      </c>
      <c r="K23" s="29"/>
      <c r="L23" s="33"/>
      <c r="N23" s="27"/>
    </row>
    <row r="24" spans="2:14" x14ac:dyDescent="0.3">
      <c r="B24" s="12">
        <v>18</v>
      </c>
      <c r="C24" s="8">
        <f t="shared" si="0"/>
        <v>519480</v>
      </c>
      <c r="D24" s="24">
        <v>144299998</v>
      </c>
      <c r="E24" s="9" t="s">
        <v>22</v>
      </c>
      <c r="F24" s="10"/>
      <c r="G24" s="25">
        <v>0</v>
      </c>
      <c r="H24" s="11"/>
      <c r="I24" s="8">
        <f t="shared" si="1"/>
        <v>3419680.6</v>
      </c>
      <c r="J24" s="26">
        <f>+[1]Giugno2019!E21</f>
        <v>949911264</v>
      </c>
      <c r="K24" s="29"/>
      <c r="L24" s="33"/>
      <c r="N24" s="27"/>
    </row>
    <row r="25" spans="2:14" x14ac:dyDescent="0.3">
      <c r="B25" s="12">
        <v>19</v>
      </c>
      <c r="C25" s="8">
        <f t="shared" si="0"/>
        <v>558000</v>
      </c>
      <c r="D25" s="24">
        <v>154999999</v>
      </c>
      <c r="E25" s="9" t="s">
        <v>22</v>
      </c>
      <c r="F25" s="10"/>
      <c r="G25" s="25">
        <v>961004429</v>
      </c>
      <c r="H25" s="11" t="s">
        <v>24</v>
      </c>
      <c r="I25" s="8">
        <f t="shared" si="1"/>
        <v>2861680.6</v>
      </c>
      <c r="J25" s="26">
        <f>+[1]Giugno2019!E22</f>
        <v>794911265</v>
      </c>
      <c r="K25" s="29"/>
      <c r="L25" s="33"/>
      <c r="N25" s="27"/>
    </row>
    <row r="26" spans="2:14" x14ac:dyDescent="0.3">
      <c r="B26" s="12">
        <v>20</v>
      </c>
      <c r="C26" s="8">
        <f t="shared" si="0"/>
        <v>468000</v>
      </c>
      <c r="D26" s="24">
        <v>129999999</v>
      </c>
      <c r="E26" s="9" t="s">
        <v>22</v>
      </c>
      <c r="F26" s="10"/>
      <c r="G26" s="25">
        <v>0</v>
      </c>
      <c r="H26" s="11"/>
      <c r="I26" s="8">
        <f t="shared" si="1"/>
        <v>2393680.6</v>
      </c>
      <c r="J26" s="26">
        <f>+[1]Giugno2019!E23</f>
        <v>664911266.00000012</v>
      </c>
      <c r="K26" s="29"/>
      <c r="L26" s="33"/>
      <c r="N26" s="27"/>
    </row>
    <row r="27" spans="2:14" x14ac:dyDescent="0.3">
      <c r="B27" s="12">
        <v>21</v>
      </c>
      <c r="C27" s="8">
        <f t="shared" si="0"/>
        <v>454783.2</v>
      </c>
      <c r="D27" s="24">
        <v>126328675</v>
      </c>
      <c r="E27" s="9" t="s">
        <v>22</v>
      </c>
      <c r="F27" s="8"/>
      <c r="G27" s="25">
        <v>0</v>
      </c>
      <c r="H27" s="9"/>
      <c r="I27" s="8">
        <f t="shared" si="1"/>
        <v>1938897.3</v>
      </c>
      <c r="J27" s="26">
        <f>+[1]Giugno2019!E24</f>
        <v>538582591</v>
      </c>
      <c r="K27" s="29"/>
      <c r="L27" s="33"/>
      <c r="N27" s="27"/>
    </row>
    <row r="28" spans="2:14" x14ac:dyDescent="0.3">
      <c r="B28" s="12">
        <v>22</v>
      </c>
      <c r="C28" s="8">
        <f t="shared" si="0"/>
        <v>258631</v>
      </c>
      <c r="D28" s="24">
        <v>71841944</v>
      </c>
      <c r="E28" s="9" t="s">
        <v>22</v>
      </c>
      <c r="F28" s="8"/>
      <c r="G28" s="25">
        <v>0</v>
      </c>
      <c r="H28" s="9"/>
      <c r="I28" s="8">
        <f t="shared" si="1"/>
        <v>1680266.3</v>
      </c>
      <c r="J28" s="26">
        <f>+[1]Giugno2019!E25</f>
        <v>466740647.00000006</v>
      </c>
      <c r="K28" s="29"/>
      <c r="L28" s="33"/>
      <c r="N28" s="27"/>
    </row>
    <row r="29" spans="2:14" x14ac:dyDescent="0.3">
      <c r="B29" s="12">
        <v>23</v>
      </c>
      <c r="C29" s="8">
        <f t="shared" si="0"/>
        <v>142179.9</v>
      </c>
      <c r="D29" s="24">
        <v>39494428</v>
      </c>
      <c r="E29" s="9" t="s">
        <v>22</v>
      </c>
      <c r="F29" s="10"/>
      <c r="G29" s="25">
        <v>0</v>
      </c>
      <c r="H29" s="11"/>
      <c r="I29" s="8">
        <f t="shared" si="1"/>
        <v>1538086.4</v>
      </c>
      <c r="J29" s="26">
        <f>+[1]Giugno2019!E26</f>
        <v>427246218.99999994</v>
      </c>
      <c r="K29" s="29"/>
      <c r="L29" s="33"/>
      <c r="N29" s="27"/>
    </row>
    <row r="30" spans="2:14" x14ac:dyDescent="0.3">
      <c r="B30" s="12">
        <v>24</v>
      </c>
      <c r="C30" s="8">
        <f t="shared" si="0"/>
        <v>519418.8</v>
      </c>
      <c r="D30" s="24">
        <v>144283003</v>
      </c>
      <c r="E30" s="9" t="s">
        <v>22</v>
      </c>
      <c r="F30" s="10"/>
      <c r="G30" s="25">
        <v>0</v>
      </c>
      <c r="H30" s="11"/>
      <c r="I30" s="8">
        <f t="shared" si="1"/>
        <v>1018667.6</v>
      </c>
      <c r="J30" s="26">
        <f>+[1]Giugno2019!E27</f>
        <v>282963216.00000006</v>
      </c>
      <c r="K30" s="29"/>
      <c r="L30" s="33"/>
      <c r="M30" s="28"/>
      <c r="N30" s="27"/>
    </row>
    <row r="31" spans="2:14" x14ac:dyDescent="0.3">
      <c r="B31" s="12">
        <v>25</v>
      </c>
      <c r="C31" s="8">
        <f t="shared" si="0"/>
        <v>519418.8</v>
      </c>
      <c r="D31" s="24">
        <v>144283003</v>
      </c>
      <c r="E31" s="9" t="s">
        <v>22</v>
      </c>
      <c r="F31" s="10"/>
      <c r="G31" s="25">
        <v>0</v>
      </c>
      <c r="H31" s="11"/>
      <c r="I31" s="8">
        <f t="shared" si="1"/>
        <v>499248.8</v>
      </c>
      <c r="J31" s="26">
        <f>+[1]Giugno2019!E28</f>
        <v>138680213.00000003</v>
      </c>
      <c r="L31" s="33"/>
      <c r="M31" s="28"/>
    </row>
    <row r="32" spans="2:14" x14ac:dyDescent="0.3">
      <c r="B32" s="12">
        <v>26</v>
      </c>
      <c r="C32" s="8">
        <f t="shared" si="0"/>
        <v>519474</v>
      </c>
      <c r="D32" s="24">
        <v>144298328</v>
      </c>
      <c r="E32" s="9" t="s">
        <v>22</v>
      </c>
      <c r="F32" s="10"/>
      <c r="G32" s="25">
        <v>0</v>
      </c>
      <c r="H32" s="11"/>
      <c r="I32" s="8">
        <f t="shared" si="1"/>
        <v>2335867.4</v>
      </c>
      <c r="J32" s="26">
        <f>+[1]Giugno2019!E29</f>
        <v>648852068</v>
      </c>
      <c r="L32" s="33"/>
      <c r="M32" s="28"/>
    </row>
    <row r="33" spans="2:13" x14ac:dyDescent="0.3">
      <c r="B33" s="12">
        <v>27</v>
      </c>
      <c r="C33" s="8">
        <f t="shared" si="0"/>
        <v>558000</v>
      </c>
      <c r="D33" s="24">
        <v>154999999</v>
      </c>
      <c r="E33" s="9" t="s">
        <v>22</v>
      </c>
      <c r="F33" s="10"/>
      <c r="G33" s="25">
        <v>892468955</v>
      </c>
      <c r="H33" s="11" t="s">
        <v>24</v>
      </c>
      <c r="I33" s="8">
        <f t="shared" si="1"/>
        <v>1777867.4</v>
      </c>
      <c r="J33" s="26">
        <f>+[1]Giugno2019!E30</f>
        <v>493852068.99999994</v>
      </c>
      <c r="L33" s="33"/>
      <c r="M33" s="28"/>
    </row>
    <row r="34" spans="2:13" x14ac:dyDescent="0.3">
      <c r="B34" s="12">
        <v>28</v>
      </c>
      <c r="C34" s="8">
        <f t="shared" si="0"/>
        <v>468000</v>
      </c>
      <c r="D34" s="24">
        <v>129999999</v>
      </c>
      <c r="E34" s="9" t="s">
        <v>22</v>
      </c>
      <c r="F34" s="10"/>
      <c r="G34" s="25">
        <v>0</v>
      </c>
      <c r="H34" s="11"/>
      <c r="I34" s="8">
        <f t="shared" si="1"/>
        <v>1309867.5</v>
      </c>
      <c r="J34" s="26">
        <f>+[1]Giugno2019!E31</f>
        <v>363852070</v>
      </c>
      <c r="L34" s="33"/>
    </row>
    <row r="35" spans="2:13" x14ac:dyDescent="0.3">
      <c r="B35" s="12">
        <v>29</v>
      </c>
      <c r="C35" s="8">
        <f t="shared" si="0"/>
        <v>34134.199999999997</v>
      </c>
      <c r="D35" s="24">
        <v>9481736</v>
      </c>
      <c r="E35" s="9" t="s">
        <v>22</v>
      </c>
      <c r="F35" s="10"/>
      <c r="G35" s="25">
        <v>0</v>
      </c>
      <c r="H35" s="11"/>
      <c r="I35" s="8">
        <f t="shared" si="1"/>
        <v>1275733.2</v>
      </c>
      <c r="J35" s="26">
        <f>+[1]Giugno2019!E32</f>
        <v>354370333.99999994</v>
      </c>
      <c r="L35" s="33"/>
    </row>
    <row r="36" spans="2:13" x14ac:dyDescent="0.3">
      <c r="B36" s="12">
        <v>30</v>
      </c>
      <c r="C36" s="8">
        <f t="shared" si="0"/>
        <v>28836.799999999999</v>
      </c>
      <c r="D36" s="24">
        <v>8010214</v>
      </c>
      <c r="E36" s="9" t="s">
        <v>22</v>
      </c>
      <c r="F36" s="10"/>
      <c r="G36" s="25">
        <v>0</v>
      </c>
      <c r="H36" s="11"/>
      <c r="I36" s="8">
        <f t="shared" si="1"/>
        <v>1246896.3999999999</v>
      </c>
      <c r="J36" s="26">
        <f>+[1]Giugno2019!E33</f>
        <v>346360120</v>
      </c>
      <c r="L36" s="33"/>
    </row>
    <row r="37" spans="2:13" ht="15" thickBot="1" x14ac:dyDescent="0.35">
      <c r="B37" s="13"/>
      <c r="C37" s="14"/>
      <c r="D37" s="14"/>
      <c r="E37" s="15"/>
      <c r="F37" s="16"/>
      <c r="G37" s="16"/>
      <c r="H37" s="17"/>
      <c r="I37" s="14"/>
      <c r="J37" s="14"/>
      <c r="L37" s="33"/>
    </row>
    <row r="38" spans="2:13" x14ac:dyDescent="0.3">
      <c r="B38" s="18" t="s">
        <v>2</v>
      </c>
      <c r="C38" s="38" t="s">
        <v>13</v>
      </c>
      <c r="D38" s="38"/>
      <c r="E38" s="38"/>
      <c r="F38" s="39"/>
      <c r="G38" s="39"/>
      <c r="H38" s="39"/>
      <c r="I38" s="39"/>
      <c r="J38" s="19"/>
      <c r="L38" s="33"/>
    </row>
    <row r="39" spans="2:13" ht="24" customHeight="1" x14ac:dyDescent="0.3">
      <c r="B39" s="20" t="s">
        <v>3</v>
      </c>
      <c r="C39" s="46" t="s">
        <v>12</v>
      </c>
      <c r="D39" s="46"/>
      <c r="E39" s="46"/>
      <c r="F39" s="46"/>
      <c r="G39" s="46"/>
      <c r="H39" s="46"/>
      <c r="I39" s="46"/>
      <c r="J39" s="21"/>
      <c r="L39" s="33"/>
    </row>
    <row r="40" spans="2:13" ht="22.5" customHeight="1" x14ac:dyDescent="0.3">
      <c r="B40" s="20" t="s">
        <v>4</v>
      </c>
      <c r="C40" s="46" t="s">
        <v>11</v>
      </c>
      <c r="D40" s="46"/>
      <c r="E40" s="46"/>
      <c r="F40" s="47"/>
      <c r="G40" s="47"/>
      <c r="H40" s="47"/>
      <c r="I40" s="47"/>
      <c r="J40" s="21"/>
      <c r="L40" s="33"/>
    </row>
    <row r="41" spans="2:13" x14ac:dyDescent="0.3">
      <c r="B41" s="20" t="s">
        <v>5</v>
      </c>
      <c r="C41" s="46" t="s">
        <v>10</v>
      </c>
      <c r="D41" s="46"/>
      <c r="E41" s="46"/>
      <c r="F41" s="46"/>
      <c r="G41" s="46"/>
      <c r="H41" s="46"/>
      <c r="I41" s="46"/>
      <c r="J41" s="21"/>
      <c r="L41" s="33"/>
    </row>
    <row r="42" spans="2:13" x14ac:dyDescent="0.3">
      <c r="B42" s="20" t="s">
        <v>6</v>
      </c>
      <c r="C42" s="46" t="s">
        <v>9</v>
      </c>
      <c r="D42" s="46"/>
      <c r="E42" s="46"/>
      <c r="F42" s="46"/>
      <c r="G42" s="46"/>
      <c r="H42" s="46"/>
      <c r="I42" s="46"/>
      <c r="J42" s="21"/>
      <c r="L42" s="33"/>
    </row>
    <row r="43" spans="2:13" ht="23.25" customHeight="1" thickBot="1" x14ac:dyDescent="0.35">
      <c r="B43" s="22" t="s">
        <v>8</v>
      </c>
      <c r="C43" s="48" t="s">
        <v>7</v>
      </c>
      <c r="D43" s="49"/>
      <c r="E43" s="48"/>
      <c r="F43" s="48"/>
      <c r="G43" s="48"/>
      <c r="H43" s="48"/>
      <c r="I43" s="48"/>
      <c r="J43" s="23"/>
      <c r="L43" s="3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N44"/>
  <sheetViews>
    <sheetView topLeftCell="F14" workbookViewId="0">
      <selection activeCell="J37" sqref="J3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0" t="s">
        <v>30</v>
      </c>
      <c r="E3" s="40"/>
      <c r="F3" s="40"/>
      <c r="G3" s="40"/>
      <c r="H3" s="40"/>
      <c r="I3" s="40"/>
      <c r="J3" s="40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4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16020</v>
      </c>
      <c r="D7" s="24">
        <v>4450000</v>
      </c>
      <c r="E7" s="9" t="s">
        <v>22</v>
      </c>
      <c r="F7" s="10"/>
      <c r="G7" s="25">
        <v>0</v>
      </c>
      <c r="H7" s="11"/>
      <c r="I7" s="8">
        <f t="shared" ref="I7:I37" si="1">+ROUND(J7*3.6/1000,1)</f>
        <v>1580</v>
      </c>
      <c r="J7" s="26">
        <f>+'[1]Maggio2019 '!E4</f>
        <v>438887.99999999977</v>
      </c>
      <c r="K7" s="27"/>
      <c r="L7" s="28"/>
      <c r="M7" s="27"/>
    </row>
    <row r="8" spans="2:14" x14ac:dyDescent="0.3">
      <c r="B8" s="12">
        <v>2</v>
      </c>
      <c r="C8" s="8">
        <f t="shared" si="0"/>
        <v>0</v>
      </c>
      <c r="D8" s="24">
        <v>0</v>
      </c>
      <c r="E8" s="9" t="s">
        <v>22</v>
      </c>
      <c r="F8" s="10"/>
      <c r="G8" s="25">
        <v>0</v>
      </c>
      <c r="H8" s="11"/>
      <c r="I8" s="8">
        <f t="shared" si="1"/>
        <v>1580</v>
      </c>
      <c r="J8" s="26">
        <f>+'[1]Maggio2019 '!E5</f>
        <v>438887.99999999977</v>
      </c>
      <c r="K8" s="27"/>
      <c r="L8" s="28"/>
      <c r="M8" s="27"/>
      <c r="N8" s="27"/>
    </row>
    <row r="9" spans="2:14" x14ac:dyDescent="0.3">
      <c r="B9" s="12">
        <v>3</v>
      </c>
      <c r="C9" s="8">
        <f t="shared" si="0"/>
        <v>0</v>
      </c>
      <c r="D9" s="24">
        <v>0</v>
      </c>
      <c r="E9" s="9" t="s">
        <v>22</v>
      </c>
      <c r="F9" s="10"/>
      <c r="G9" s="25">
        <v>0</v>
      </c>
      <c r="H9" s="11"/>
      <c r="I9" s="8">
        <f t="shared" si="1"/>
        <v>1580</v>
      </c>
      <c r="J9" s="26">
        <f>+'[1]Maggio2019 '!E6</f>
        <v>438887.99999999977</v>
      </c>
      <c r="K9" s="27"/>
      <c r="L9" s="28"/>
      <c r="M9" s="27"/>
      <c r="N9" s="27"/>
    </row>
    <row r="10" spans="2:14" x14ac:dyDescent="0.3">
      <c r="B10" s="12">
        <v>4</v>
      </c>
      <c r="C10" s="8">
        <f t="shared" si="0"/>
        <v>0</v>
      </c>
      <c r="D10" s="24">
        <v>0</v>
      </c>
      <c r="E10" s="9" t="s">
        <v>22</v>
      </c>
      <c r="F10" s="8"/>
      <c r="G10" s="24">
        <v>0</v>
      </c>
      <c r="H10" s="9"/>
      <c r="I10" s="8">
        <f t="shared" si="1"/>
        <v>1580</v>
      </c>
      <c r="J10" s="26">
        <f>+'[1]Maggio2019 '!E7</f>
        <v>438887.99999999977</v>
      </c>
      <c r="K10" s="27"/>
      <c r="L10" s="28"/>
      <c r="M10" s="27"/>
      <c r="N10" s="27"/>
    </row>
    <row r="11" spans="2:14" x14ac:dyDescent="0.3">
      <c r="B11" s="12">
        <v>5</v>
      </c>
      <c r="C11" s="8">
        <f t="shared" si="0"/>
        <v>0</v>
      </c>
      <c r="D11" s="24">
        <v>0</v>
      </c>
      <c r="E11" s="9" t="s">
        <v>22</v>
      </c>
      <c r="F11" s="8"/>
      <c r="G11" s="25">
        <v>0</v>
      </c>
      <c r="H11" s="11"/>
      <c r="I11" s="8">
        <f t="shared" si="1"/>
        <v>1580</v>
      </c>
      <c r="J11" s="26">
        <f>+'[1]Maggio2019 '!E8</f>
        <v>438888</v>
      </c>
      <c r="K11" s="27"/>
      <c r="L11" s="28"/>
      <c r="M11" s="27"/>
      <c r="N11" s="27"/>
    </row>
    <row r="12" spans="2:14" x14ac:dyDescent="0.3">
      <c r="B12" s="12">
        <v>6</v>
      </c>
      <c r="C12" s="8">
        <f t="shared" si="0"/>
        <v>0</v>
      </c>
      <c r="D12" s="24">
        <v>0</v>
      </c>
      <c r="E12" s="9" t="s">
        <v>22</v>
      </c>
      <c r="F12" s="8"/>
      <c r="G12" s="25">
        <v>0</v>
      </c>
      <c r="H12" s="9"/>
      <c r="I12" s="8">
        <f t="shared" si="1"/>
        <v>579724.69999999995</v>
      </c>
      <c r="J12" s="26">
        <f>+'[1]Maggio2019 '!E9</f>
        <v>161034648</v>
      </c>
      <c r="K12" s="27"/>
      <c r="L12" s="28"/>
      <c r="M12" s="27"/>
      <c r="N12" s="27"/>
    </row>
    <row r="13" spans="2:14" x14ac:dyDescent="0.3">
      <c r="B13" s="12">
        <v>7</v>
      </c>
      <c r="C13" s="8">
        <f t="shared" si="0"/>
        <v>434144.7</v>
      </c>
      <c r="D13" s="24">
        <v>120595760</v>
      </c>
      <c r="E13" s="9" t="s">
        <v>22</v>
      </c>
      <c r="F13" s="10"/>
      <c r="G13" s="25">
        <v>0</v>
      </c>
      <c r="H13" s="11"/>
      <c r="I13" s="8">
        <f t="shared" si="1"/>
        <v>145580</v>
      </c>
      <c r="J13" s="26">
        <f>+'[1]Maggio2019 '!E10</f>
        <v>40438887.999999993</v>
      </c>
      <c r="K13" s="27"/>
      <c r="L13" s="28"/>
      <c r="M13" s="27"/>
      <c r="N13" s="27"/>
    </row>
    <row r="14" spans="2:14" x14ac:dyDescent="0.3">
      <c r="B14" s="12">
        <v>8</v>
      </c>
      <c r="C14" s="8">
        <f t="shared" si="0"/>
        <v>0</v>
      </c>
      <c r="D14" s="24">
        <f t="shared" ref="D14:D37" si="2">+K14*1000</f>
        <v>0</v>
      </c>
      <c r="E14" s="9" t="s">
        <v>22</v>
      </c>
      <c r="F14" s="10"/>
      <c r="G14" s="25">
        <v>0</v>
      </c>
      <c r="H14" s="11"/>
      <c r="I14" s="8">
        <f t="shared" si="1"/>
        <v>3323591</v>
      </c>
      <c r="J14" s="26">
        <f>+'[1]Maggio2019 '!E11</f>
        <v>923219711.99999988</v>
      </c>
      <c r="K14" s="27"/>
      <c r="L14" s="28"/>
      <c r="M14" s="27"/>
      <c r="N14" s="27"/>
    </row>
    <row r="15" spans="2:14" x14ac:dyDescent="0.3">
      <c r="B15" s="12">
        <v>9</v>
      </c>
      <c r="C15" s="8">
        <f t="shared" si="0"/>
        <v>0</v>
      </c>
      <c r="D15" s="24">
        <f t="shared" si="2"/>
        <v>0</v>
      </c>
      <c r="E15" s="9" t="s">
        <v>22</v>
      </c>
      <c r="F15" s="10"/>
      <c r="G15" s="25">
        <v>933988688</v>
      </c>
      <c r="H15" s="11" t="s">
        <v>24</v>
      </c>
      <c r="I15" s="8">
        <f t="shared" si="1"/>
        <v>2855591</v>
      </c>
      <c r="J15" s="26">
        <f>+'[1]Maggio2019 '!E12</f>
        <v>793219711.99999988</v>
      </c>
      <c r="K15" s="27"/>
      <c r="L15" s="28"/>
      <c r="M15" s="27"/>
      <c r="N15" s="27"/>
    </row>
    <row r="16" spans="2:14" x14ac:dyDescent="0.3">
      <c r="B16" s="12">
        <v>10</v>
      </c>
      <c r="C16" s="8">
        <f t="shared" si="0"/>
        <v>0</v>
      </c>
      <c r="D16" s="24">
        <f t="shared" si="2"/>
        <v>0</v>
      </c>
      <c r="E16" s="9" t="s">
        <v>22</v>
      </c>
      <c r="F16" s="10"/>
      <c r="G16" s="25">
        <v>0</v>
      </c>
      <c r="H16" s="11"/>
      <c r="I16" s="8">
        <f t="shared" si="1"/>
        <v>2297591</v>
      </c>
      <c r="J16" s="26">
        <f>+'[1]Maggio2019 '!E13</f>
        <v>638219711.99999988</v>
      </c>
      <c r="K16" s="27"/>
      <c r="L16" s="28"/>
      <c r="M16" s="27"/>
      <c r="N16" s="27"/>
    </row>
    <row r="17" spans="2:14" x14ac:dyDescent="0.3">
      <c r="B17" s="12">
        <v>11</v>
      </c>
      <c r="C17" s="8">
        <f t="shared" si="0"/>
        <v>0</v>
      </c>
      <c r="D17" s="24">
        <f t="shared" si="2"/>
        <v>0</v>
      </c>
      <c r="E17" s="9" t="s">
        <v>22</v>
      </c>
      <c r="F17" s="10"/>
      <c r="G17" s="25">
        <v>0</v>
      </c>
      <c r="H17" s="11"/>
      <c r="I17" s="8">
        <f t="shared" si="1"/>
        <v>1928805.5</v>
      </c>
      <c r="J17" s="26">
        <f>+'[1]Maggio2019 '!E14</f>
        <v>535779299.99999982</v>
      </c>
      <c r="K17" s="27"/>
      <c r="L17" s="28"/>
      <c r="N17" s="27"/>
    </row>
    <row r="18" spans="2:14" x14ac:dyDescent="0.3">
      <c r="B18" s="12">
        <v>12</v>
      </c>
      <c r="C18" s="8">
        <f t="shared" si="0"/>
        <v>0</v>
      </c>
      <c r="D18" s="24">
        <f t="shared" si="2"/>
        <v>0</v>
      </c>
      <c r="E18" s="9" t="s">
        <v>22</v>
      </c>
      <c r="F18" s="10"/>
      <c r="G18" s="25">
        <v>0</v>
      </c>
      <c r="H18" s="11"/>
      <c r="I18" s="8">
        <f t="shared" si="1"/>
        <v>1560020</v>
      </c>
      <c r="J18" s="26">
        <f>+'[1]Maggio2019 '!E15</f>
        <v>433338887.99999988</v>
      </c>
      <c r="K18" s="27"/>
      <c r="L18" s="28"/>
      <c r="N18" s="27"/>
    </row>
    <row r="19" spans="2:14" x14ac:dyDescent="0.3">
      <c r="B19" s="12">
        <v>13</v>
      </c>
      <c r="C19" s="8">
        <f t="shared" si="0"/>
        <v>0</v>
      </c>
      <c r="D19" s="24">
        <f t="shared" si="2"/>
        <v>0</v>
      </c>
      <c r="E19" s="9" t="s">
        <v>22</v>
      </c>
      <c r="F19" s="10"/>
      <c r="G19" s="25">
        <v>0</v>
      </c>
      <c r="H19" s="11"/>
      <c r="I19" s="8">
        <f t="shared" si="1"/>
        <v>1040540</v>
      </c>
      <c r="J19" s="26">
        <f>+'[1]Maggio2019 '!E16</f>
        <v>289038887.99999988</v>
      </c>
      <c r="K19" s="27"/>
      <c r="L19" s="28"/>
      <c r="N19" s="27"/>
    </row>
    <row r="20" spans="2:14" x14ac:dyDescent="0.3">
      <c r="B20" s="12">
        <v>14</v>
      </c>
      <c r="C20" s="8">
        <f t="shared" si="0"/>
        <v>0</v>
      </c>
      <c r="D20" s="24">
        <f t="shared" si="2"/>
        <v>0</v>
      </c>
      <c r="E20" s="9" t="s">
        <v>22</v>
      </c>
      <c r="F20" s="10"/>
      <c r="G20" s="25">
        <v>0</v>
      </c>
      <c r="H20" s="9"/>
      <c r="I20" s="8">
        <f t="shared" si="1"/>
        <v>521060</v>
      </c>
      <c r="J20" s="26">
        <f>+'[1]Maggio2019 '!E17</f>
        <v>144738887.99999988</v>
      </c>
      <c r="K20" s="27"/>
      <c r="L20" s="28"/>
      <c r="N20" s="27"/>
    </row>
    <row r="21" spans="2:14" x14ac:dyDescent="0.3">
      <c r="B21" s="12">
        <v>15</v>
      </c>
      <c r="C21" s="8">
        <f t="shared" si="0"/>
        <v>0</v>
      </c>
      <c r="D21" s="24">
        <f t="shared" si="2"/>
        <v>0</v>
      </c>
      <c r="E21" s="9" t="s">
        <v>22</v>
      </c>
      <c r="F21" s="10"/>
      <c r="G21" s="25">
        <v>0</v>
      </c>
      <c r="H21" s="11"/>
      <c r="I21" s="8">
        <f t="shared" si="1"/>
        <v>3553984.6</v>
      </c>
      <c r="J21" s="26">
        <f>+'[1]Maggio2019 '!E18</f>
        <v>987217938.99999988</v>
      </c>
      <c r="K21" s="27"/>
      <c r="L21" s="28"/>
      <c r="N21" s="27"/>
    </row>
    <row r="22" spans="2:14" x14ac:dyDescent="0.3">
      <c r="B22" s="12">
        <v>16</v>
      </c>
      <c r="C22" s="8">
        <f t="shared" si="0"/>
        <v>0</v>
      </c>
      <c r="D22" s="24">
        <f t="shared" si="2"/>
        <v>0</v>
      </c>
      <c r="E22" s="9" t="s">
        <v>22</v>
      </c>
      <c r="F22" s="10"/>
      <c r="G22" s="25">
        <v>998764222</v>
      </c>
      <c r="H22" s="11" t="s">
        <v>24</v>
      </c>
      <c r="I22" s="8">
        <f t="shared" si="1"/>
        <v>3229984.6</v>
      </c>
      <c r="J22" s="26">
        <f>+'[1]Maggio2019 '!E19</f>
        <v>897217939</v>
      </c>
      <c r="K22" s="27"/>
      <c r="L22" s="28"/>
      <c r="N22" s="27"/>
    </row>
    <row r="23" spans="2:14" x14ac:dyDescent="0.3">
      <c r="B23" s="12">
        <v>17</v>
      </c>
      <c r="C23" s="8">
        <f t="shared" si="0"/>
        <v>0</v>
      </c>
      <c r="D23" s="24">
        <f t="shared" si="2"/>
        <v>0</v>
      </c>
      <c r="E23" s="9" t="s">
        <v>22</v>
      </c>
      <c r="F23" s="10"/>
      <c r="G23" s="25">
        <v>0</v>
      </c>
      <c r="H23" s="11"/>
      <c r="I23" s="8">
        <f t="shared" si="1"/>
        <v>2671984.6</v>
      </c>
      <c r="J23" s="26">
        <f>+'[1]Maggio2019 '!E20</f>
        <v>742217939</v>
      </c>
      <c r="K23" s="27"/>
      <c r="L23" s="28"/>
      <c r="N23" s="27"/>
    </row>
    <row r="24" spans="2:14" x14ac:dyDescent="0.3">
      <c r="B24" s="12">
        <v>18</v>
      </c>
      <c r="C24" s="8">
        <f t="shared" si="0"/>
        <v>0</v>
      </c>
      <c r="D24" s="24">
        <f t="shared" si="2"/>
        <v>0</v>
      </c>
      <c r="E24" s="9" t="s">
        <v>22</v>
      </c>
      <c r="F24" s="10"/>
      <c r="G24" s="25">
        <v>0</v>
      </c>
      <c r="H24" s="11"/>
      <c r="I24" s="8">
        <f t="shared" si="1"/>
        <v>2541164.1</v>
      </c>
      <c r="J24" s="26">
        <f>+'[1]Maggio2019 '!E21</f>
        <v>705878925.00000012</v>
      </c>
      <c r="K24" s="27"/>
      <c r="L24" s="28"/>
      <c r="N24" s="27"/>
    </row>
    <row r="25" spans="2:14" x14ac:dyDescent="0.3">
      <c r="B25" s="12">
        <v>19</v>
      </c>
      <c r="C25" s="8">
        <f t="shared" si="0"/>
        <v>0</v>
      </c>
      <c r="D25" s="24">
        <f t="shared" si="2"/>
        <v>0</v>
      </c>
      <c r="E25" s="9" t="s">
        <v>22</v>
      </c>
      <c r="F25" s="10"/>
      <c r="G25" s="25">
        <v>0</v>
      </c>
      <c r="H25" s="11"/>
      <c r="I25" s="8">
        <f t="shared" si="1"/>
        <v>2410343.7000000002</v>
      </c>
      <c r="J25" s="26">
        <f>+'[1]Maggio2019 '!E22</f>
        <v>669539911.00000012</v>
      </c>
      <c r="K25" s="27"/>
      <c r="L25" s="28"/>
      <c r="N25" s="27"/>
    </row>
    <row r="26" spans="2:14" x14ac:dyDescent="0.3">
      <c r="B26" s="12">
        <v>20</v>
      </c>
      <c r="C26" s="8">
        <f t="shared" si="0"/>
        <v>0</v>
      </c>
      <c r="D26" s="24">
        <f t="shared" si="2"/>
        <v>0</v>
      </c>
      <c r="E26" s="9" t="s">
        <v>22</v>
      </c>
      <c r="F26" s="10"/>
      <c r="G26" s="25">
        <v>0</v>
      </c>
      <c r="H26" s="11"/>
      <c r="I26" s="8">
        <f t="shared" si="1"/>
        <v>1890863.7</v>
      </c>
      <c r="J26" s="26">
        <f>+'[1]Maggio2019 '!E23</f>
        <v>525239911.00000012</v>
      </c>
      <c r="K26" s="27"/>
      <c r="L26" s="28"/>
      <c r="N26" s="27"/>
    </row>
    <row r="27" spans="2:14" x14ac:dyDescent="0.3">
      <c r="B27" s="12">
        <v>21</v>
      </c>
      <c r="C27" s="8">
        <f t="shared" si="0"/>
        <v>0</v>
      </c>
      <c r="D27" s="24">
        <f t="shared" si="2"/>
        <v>0</v>
      </c>
      <c r="E27" s="9" t="s">
        <v>22</v>
      </c>
      <c r="F27" s="8"/>
      <c r="G27" s="25">
        <v>0</v>
      </c>
      <c r="H27" s="9"/>
      <c r="I27" s="8">
        <f t="shared" si="1"/>
        <v>1371383.7</v>
      </c>
      <c r="J27" s="26">
        <f>+'[1]Maggio2019 '!E24</f>
        <v>380939911.00000006</v>
      </c>
      <c r="K27" s="27"/>
      <c r="L27" s="28"/>
      <c r="N27" s="27"/>
    </row>
    <row r="28" spans="2:14" x14ac:dyDescent="0.3">
      <c r="B28" s="12">
        <v>22</v>
      </c>
      <c r="C28" s="8">
        <f t="shared" si="0"/>
        <v>0</v>
      </c>
      <c r="D28" s="24">
        <f t="shared" si="2"/>
        <v>0</v>
      </c>
      <c r="E28" s="9" t="s">
        <v>22</v>
      </c>
      <c r="F28" s="8"/>
      <c r="G28" s="25">
        <v>0</v>
      </c>
      <c r="H28" s="9"/>
      <c r="I28" s="8">
        <f t="shared" si="1"/>
        <v>871903.7</v>
      </c>
      <c r="J28" s="26">
        <f>+'[1]Maggio2019 '!E25</f>
        <v>242195481.00000006</v>
      </c>
      <c r="K28" s="27"/>
      <c r="L28" s="28"/>
      <c r="N28" s="27"/>
    </row>
    <row r="29" spans="2:14" x14ac:dyDescent="0.3">
      <c r="B29" s="12">
        <v>23</v>
      </c>
      <c r="C29" s="8">
        <f t="shared" si="0"/>
        <v>0</v>
      </c>
      <c r="D29" s="24">
        <f t="shared" si="2"/>
        <v>0</v>
      </c>
      <c r="E29" s="9" t="s">
        <v>22</v>
      </c>
      <c r="F29" s="10"/>
      <c r="G29" s="25">
        <v>0</v>
      </c>
      <c r="H29" s="11"/>
      <c r="I29" s="8">
        <f t="shared" si="1"/>
        <v>385682.9</v>
      </c>
      <c r="J29" s="26">
        <f>+'[1]Maggio2019 '!E26</f>
        <v>107134125.00000006</v>
      </c>
      <c r="K29" s="27"/>
      <c r="L29" s="28"/>
      <c r="N29" s="27"/>
    </row>
    <row r="30" spans="2:14" x14ac:dyDescent="0.3">
      <c r="B30" s="12">
        <v>24</v>
      </c>
      <c r="C30" s="8">
        <f t="shared" si="0"/>
        <v>0</v>
      </c>
      <c r="D30" s="24">
        <f t="shared" si="2"/>
        <v>0</v>
      </c>
      <c r="E30" s="9" t="s">
        <v>22</v>
      </c>
      <c r="F30" s="10"/>
      <c r="G30" s="25">
        <v>0</v>
      </c>
      <c r="H30" s="11"/>
      <c r="I30" s="8">
        <f t="shared" si="1"/>
        <v>2853510.1</v>
      </c>
      <c r="J30" s="26">
        <f>+'[1]Maggio2019 '!E27</f>
        <v>792641693.99999988</v>
      </c>
      <c r="K30" s="27"/>
      <c r="L30" s="28"/>
      <c r="M30" s="28"/>
      <c r="N30" s="27"/>
    </row>
    <row r="31" spans="2:14" x14ac:dyDescent="0.3">
      <c r="B31" s="12">
        <v>25</v>
      </c>
      <c r="C31" s="8">
        <f t="shared" si="0"/>
        <v>0</v>
      </c>
      <c r="D31" s="24">
        <f t="shared" si="2"/>
        <v>0</v>
      </c>
      <c r="E31" s="9" t="s">
        <v>22</v>
      </c>
      <c r="F31" s="10"/>
      <c r="G31" s="25">
        <v>964406338</v>
      </c>
      <c r="H31" s="11" t="s">
        <v>24</v>
      </c>
      <c r="I31" s="8">
        <f t="shared" si="1"/>
        <v>2295510.1</v>
      </c>
      <c r="J31" s="26">
        <f>+'[1]Maggio2019 '!E28</f>
        <v>637641693.99999988</v>
      </c>
      <c r="K31" s="27"/>
      <c r="L31" s="28"/>
      <c r="M31" s="28"/>
    </row>
    <row r="32" spans="2:14" x14ac:dyDescent="0.3">
      <c r="B32" s="12">
        <v>26</v>
      </c>
      <c r="C32" s="8">
        <f t="shared" si="0"/>
        <v>0</v>
      </c>
      <c r="D32" s="24">
        <f t="shared" si="2"/>
        <v>0</v>
      </c>
      <c r="E32" s="9" t="s">
        <v>22</v>
      </c>
      <c r="F32" s="10"/>
      <c r="G32" s="25">
        <v>0</v>
      </c>
      <c r="H32" s="11"/>
      <c r="I32" s="8">
        <f t="shared" si="1"/>
        <v>1827510.1</v>
      </c>
      <c r="J32" s="26">
        <f>+'[1]Maggio2019 '!E29</f>
        <v>507641694</v>
      </c>
      <c r="K32" s="27"/>
      <c r="L32" s="28"/>
      <c r="M32" s="28"/>
    </row>
    <row r="33" spans="2:13" x14ac:dyDescent="0.3">
      <c r="B33" s="12">
        <v>27</v>
      </c>
      <c r="C33" s="8">
        <f t="shared" si="0"/>
        <v>0</v>
      </c>
      <c r="D33" s="24">
        <f t="shared" si="2"/>
        <v>0</v>
      </c>
      <c r="E33" s="9" t="s">
        <v>22</v>
      </c>
      <c r="F33" s="10"/>
      <c r="G33" s="25">
        <v>0</v>
      </c>
      <c r="H33" s="11"/>
      <c r="I33" s="8">
        <f t="shared" si="1"/>
        <v>1345001.1</v>
      </c>
      <c r="J33" s="26">
        <f>+'[1]Maggio2019 '!E30</f>
        <v>373611424</v>
      </c>
      <c r="K33" s="27"/>
      <c r="L33" s="28"/>
      <c r="M33" s="28"/>
    </row>
    <row r="34" spans="2:13" x14ac:dyDescent="0.3">
      <c r="B34" s="12">
        <v>28</v>
      </c>
      <c r="C34" s="8">
        <f t="shared" si="0"/>
        <v>0</v>
      </c>
      <c r="D34" s="24">
        <f t="shared" si="2"/>
        <v>0</v>
      </c>
      <c r="E34" s="9" t="s">
        <v>22</v>
      </c>
      <c r="F34" s="10"/>
      <c r="G34" s="25">
        <v>0</v>
      </c>
      <c r="H34" s="11"/>
      <c r="I34" s="8">
        <f t="shared" si="1"/>
        <v>841285.6</v>
      </c>
      <c r="J34" s="26">
        <f>+'[1]Maggio2019 '!E31</f>
        <v>233690452.99999997</v>
      </c>
      <c r="K34" s="27"/>
      <c r="L34" s="28"/>
    </row>
    <row r="35" spans="2:13" x14ac:dyDescent="0.3">
      <c r="B35" s="12">
        <v>29</v>
      </c>
      <c r="C35" s="8">
        <f t="shared" si="0"/>
        <v>0</v>
      </c>
      <c r="D35" s="24">
        <f t="shared" si="2"/>
        <v>0</v>
      </c>
      <c r="E35" s="9" t="s">
        <v>22</v>
      </c>
      <c r="F35" s="10"/>
      <c r="G35" s="25">
        <v>0</v>
      </c>
      <c r="H35" s="11"/>
      <c r="I35" s="8">
        <f t="shared" si="1"/>
        <v>490038.8</v>
      </c>
      <c r="J35" s="26">
        <f>+'[1]Maggio2019 '!E32</f>
        <v>136121879</v>
      </c>
      <c r="K35" s="27"/>
      <c r="L35" s="28"/>
    </row>
    <row r="36" spans="2:13" x14ac:dyDescent="0.3">
      <c r="B36" s="12">
        <v>30</v>
      </c>
      <c r="C36" s="8">
        <f t="shared" si="0"/>
        <v>0</v>
      </c>
      <c r="D36" s="24">
        <f t="shared" si="2"/>
        <v>0</v>
      </c>
      <c r="E36" s="9" t="s">
        <v>22</v>
      </c>
      <c r="F36" s="10"/>
      <c r="G36" s="25">
        <v>0</v>
      </c>
      <c r="H36" s="11"/>
      <c r="I36" s="8">
        <f t="shared" si="1"/>
        <v>820765.5</v>
      </c>
      <c r="J36" s="26">
        <f>+'[1]Maggio2019 '!E33</f>
        <v>227990409.00000003</v>
      </c>
      <c r="K36" s="27"/>
      <c r="L36" s="28"/>
    </row>
    <row r="37" spans="2:13" x14ac:dyDescent="0.3">
      <c r="B37" s="12">
        <v>31</v>
      </c>
      <c r="C37" s="8">
        <f t="shared" si="0"/>
        <v>0</v>
      </c>
      <c r="D37" s="24">
        <f t="shared" si="2"/>
        <v>0</v>
      </c>
      <c r="E37" s="9" t="s">
        <v>22</v>
      </c>
      <c r="F37" s="10"/>
      <c r="G37" s="25">
        <v>0</v>
      </c>
      <c r="H37" s="11"/>
      <c r="I37" s="8">
        <f t="shared" si="1"/>
        <v>335235.3</v>
      </c>
      <c r="J37" s="26">
        <f>+'[1]Maggio2019 '!E34</f>
        <v>93120915</v>
      </c>
      <c r="K37" s="27"/>
      <c r="L37" s="28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3">
      <c r="B39" s="18" t="s">
        <v>2</v>
      </c>
      <c r="C39" s="38" t="s">
        <v>13</v>
      </c>
      <c r="D39" s="38"/>
      <c r="E39" s="38"/>
      <c r="F39" s="39"/>
      <c r="G39" s="39"/>
      <c r="H39" s="39"/>
      <c r="I39" s="39"/>
      <c r="J39" s="19"/>
    </row>
    <row r="40" spans="2:13" ht="24" customHeight="1" x14ac:dyDescent="0.3">
      <c r="B40" s="20" t="s">
        <v>3</v>
      </c>
      <c r="C40" s="46" t="s">
        <v>12</v>
      </c>
      <c r="D40" s="46"/>
      <c r="E40" s="46"/>
      <c r="F40" s="46"/>
      <c r="G40" s="46"/>
      <c r="H40" s="46"/>
      <c r="I40" s="46"/>
      <c r="J40" s="21"/>
    </row>
    <row r="41" spans="2:13" ht="22.5" customHeight="1" x14ac:dyDescent="0.3">
      <c r="B41" s="20" t="s">
        <v>4</v>
      </c>
      <c r="C41" s="46" t="s">
        <v>11</v>
      </c>
      <c r="D41" s="46"/>
      <c r="E41" s="46"/>
      <c r="F41" s="47"/>
      <c r="G41" s="47"/>
      <c r="H41" s="47"/>
      <c r="I41" s="47"/>
      <c r="J41" s="21"/>
    </row>
    <row r="42" spans="2:13" x14ac:dyDescent="0.3">
      <c r="B42" s="20" t="s">
        <v>5</v>
      </c>
      <c r="C42" s="46" t="s">
        <v>10</v>
      </c>
      <c r="D42" s="46"/>
      <c r="E42" s="46"/>
      <c r="F42" s="46"/>
      <c r="G42" s="46"/>
      <c r="H42" s="46"/>
      <c r="I42" s="46"/>
      <c r="J42" s="21"/>
    </row>
    <row r="43" spans="2:13" x14ac:dyDescent="0.3">
      <c r="B43" s="20" t="s">
        <v>6</v>
      </c>
      <c r="C43" s="46" t="s">
        <v>9</v>
      </c>
      <c r="D43" s="46"/>
      <c r="E43" s="46"/>
      <c r="F43" s="46"/>
      <c r="G43" s="46"/>
      <c r="H43" s="46"/>
      <c r="I43" s="46"/>
      <c r="J43" s="21"/>
    </row>
    <row r="44" spans="2:13" ht="23.25" customHeight="1" thickBot="1" x14ac:dyDescent="0.35">
      <c r="B44" s="22" t="s">
        <v>8</v>
      </c>
      <c r="C44" s="48" t="s">
        <v>7</v>
      </c>
      <c r="D44" s="49"/>
      <c r="E44" s="48"/>
      <c r="F44" s="48"/>
      <c r="G44" s="48"/>
      <c r="H44" s="48"/>
      <c r="I44" s="48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N43"/>
  <sheetViews>
    <sheetView topLeftCell="F13" workbookViewId="0">
      <selection activeCell="J36" sqref="J36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0" t="s">
        <v>29</v>
      </c>
      <c r="E3" s="40"/>
      <c r="F3" s="40"/>
      <c r="G3" s="40"/>
      <c r="H3" s="40"/>
      <c r="I3" s="40"/>
      <c r="J3" s="40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4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6" si="0">+ROUND(D7*3.6/1000,1)</f>
        <v>558324.30000000005</v>
      </c>
      <c r="D7" s="24">
        <v>155090079</v>
      </c>
      <c r="E7" s="9" t="s">
        <v>22</v>
      </c>
      <c r="F7" s="10"/>
      <c r="G7" s="25">
        <v>0</v>
      </c>
      <c r="H7" s="11"/>
      <c r="I7" s="8">
        <f t="shared" ref="I7:I36" si="1">+ROUND(J7*3.6/1000,1)</f>
        <v>1801197</v>
      </c>
      <c r="J7" s="26">
        <f>+'[1]Aprile2019 '!E4</f>
        <v>500332488.99999994</v>
      </c>
      <c r="M7" s="27"/>
    </row>
    <row r="8" spans="2:14" x14ac:dyDescent="0.3">
      <c r="B8" s="12">
        <v>2</v>
      </c>
      <c r="C8" s="8">
        <f t="shared" si="0"/>
        <v>558324.30000000005</v>
      </c>
      <c r="D8" s="24">
        <v>155090079</v>
      </c>
      <c r="E8" s="9" t="s">
        <v>22</v>
      </c>
      <c r="F8" s="10"/>
      <c r="G8" s="25">
        <v>0</v>
      </c>
      <c r="H8" s="11"/>
      <c r="I8" s="8">
        <f t="shared" si="1"/>
        <v>1242872.7</v>
      </c>
      <c r="J8" s="26">
        <f>+'[1]Aprile2019 '!E5</f>
        <v>345242409.99999994</v>
      </c>
      <c r="K8" s="29"/>
      <c r="M8" s="27"/>
      <c r="N8" s="27"/>
    </row>
    <row r="9" spans="2:14" x14ac:dyDescent="0.3">
      <c r="B9" s="12">
        <v>3</v>
      </c>
      <c r="C9" s="8">
        <f t="shared" si="0"/>
        <v>558324.30000000005</v>
      </c>
      <c r="D9" s="24">
        <v>155090079</v>
      </c>
      <c r="E9" s="9" t="s">
        <v>22</v>
      </c>
      <c r="F9" s="10"/>
      <c r="G9" s="25">
        <v>0</v>
      </c>
      <c r="H9" s="11"/>
      <c r="I9" s="8">
        <f t="shared" si="1"/>
        <v>684548.4</v>
      </c>
      <c r="J9" s="26">
        <f>+'[1]Aprile2019 '!E6</f>
        <v>190152330.99999991</v>
      </c>
      <c r="K9" s="29"/>
      <c r="M9" s="27"/>
      <c r="N9" s="27"/>
    </row>
    <row r="10" spans="2:14" x14ac:dyDescent="0.3">
      <c r="B10" s="12">
        <v>4</v>
      </c>
      <c r="C10" s="8">
        <f t="shared" si="0"/>
        <v>558324.30000000005</v>
      </c>
      <c r="D10" s="24">
        <v>155090077</v>
      </c>
      <c r="E10" s="9" t="s">
        <v>22</v>
      </c>
      <c r="F10" s="8"/>
      <c r="G10" s="24">
        <v>0</v>
      </c>
      <c r="H10" s="9"/>
      <c r="I10" s="8">
        <f t="shared" si="1"/>
        <v>634584.9</v>
      </c>
      <c r="J10" s="26">
        <f>+'[1]Aprile2019 '!E7</f>
        <v>176273578</v>
      </c>
      <c r="K10" s="29"/>
      <c r="M10" s="27"/>
      <c r="N10" s="27"/>
    </row>
    <row r="11" spans="2:14" x14ac:dyDescent="0.3">
      <c r="B11" s="12">
        <v>5</v>
      </c>
      <c r="C11" s="8">
        <f t="shared" si="0"/>
        <v>309004.90000000002</v>
      </c>
      <c r="D11" s="24">
        <v>85834689</v>
      </c>
      <c r="E11" s="9" t="s">
        <v>22</v>
      </c>
      <c r="F11" s="8"/>
      <c r="G11" s="25">
        <v>0</v>
      </c>
      <c r="H11" s="11"/>
      <c r="I11" s="8">
        <f t="shared" si="1"/>
        <v>325580</v>
      </c>
      <c r="J11" s="26">
        <f>+'[1]Aprile2019 '!E8</f>
        <v>90438889</v>
      </c>
      <c r="K11" s="29"/>
      <c r="M11" s="27"/>
      <c r="N11" s="27"/>
    </row>
    <row r="12" spans="2:14" x14ac:dyDescent="0.3">
      <c r="B12" s="12">
        <v>6</v>
      </c>
      <c r="C12" s="8">
        <f t="shared" si="0"/>
        <v>162000</v>
      </c>
      <c r="D12" s="24">
        <v>45000000</v>
      </c>
      <c r="E12" s="9" t="s">
        <v>22</v>
      </c>
      <c r="F12" s="8"/>
      <c r="G12" s="25">
        <v>0</v>
      </c>
      <c r="H12" s="9"/>
      <c r="I12" s="8">
        <f t="shared" si="1"/>
        <v>163580</v>
      </c>
      <c r="J12" s="26">
        <f>+'[1]Aprile2019 '!E9</f>
        <v>45438889</v>
      </c>
      <c r="K12" s="29"/>
      <c r="M12" s="27"/>
      <c r="N12" s="27"/>
    </row>
    <row r="13" spans="2:14" x14ac:dyDescent="0.3">
      <c r="B13" s="12">
        <v>7</v>
      </c>
      <c r="C13" s="8">
        <f t="shared" si="0"/>
        <v>162000</v>
      </c>
      <c r="D13" s="24">
        <v>45000000</v>
      </c>
      <c r="E13" s="9" t="s">
        <v>22</v>
      </c>
      <c r="F13" s="10"/>
      <c r="G13" s="25">
        <v>0</v>
      </c>
      <c r="H13" s="11"/>
      <c r="I13" s="8">
        <f t="shared" si="1"/>
        <v>3558852.2</v>
      </c>
      <c r="J13" s="26">
        <f>+'[1]Aprile2019 '!E10</f>
        <v>988570051</v>
      </c>
      <c r="K13" s="29"/>
      <c r="M13" s="27"/>
      <c r="N13" s="27"/>
    </row>
    <row r="14" spans="2:14" x14ac:dyDescent="0.3">
      <c r="B14" s="12">
        <v>8</v>
      </c>
      <c r="C14" s="8">
        <f t="shared" si="0"/>
        <v>360000</v>
      </c>
      <c r="D14" s="24">
        <v>100000000</v>
      </c>
      <c r="E14" s="9" t="s">
        <v>22</v>
      </c>
      <c r="F14" s="10"/>
      <c r="G14" s="25">
        <v>1000132755</v>
      </c>
      <c r="H14" s="11" t="s">
        <v>24</v>
      </c>
      <c r="I14" s="8">
        <f t="shared" si="1"/>
        <v>3198852.2</v>
      </c>
      <c r="J14" s="26">
        <f>+'[1]Aprile2019 '!E11</f>
        <v>888570051</v>
      </c>
      <c r="K14" s="29"/>
      <c r="M14" s="27"/>
      <c r="N14" s="27"/>
    </row>
    <row r="15" spans="2:14" x14ac:dyDescent="0.3">
      <c r="B15" s="12">
        <v>9</v>
      </c>
      <c r="C15" s="8">
        <f t="shared" si="0"/>
        <v>558000</v>
      </c>
      <c r="D15" s="24">
        <v>155000000</v>
      </c>
      <c r="E15" s="9" t="s">
        <v>22</v>
      </c>
      <c r="F15" s="10"/>
      <c r="G15" s="25">
        <v>0</v>
      </c>
      <c r="H15" s="11"/>
      <c r="I15" s="8">
        <f t="shared" si="1"/>
        <v>2640852.2000000002</v>
      </c>
      <c r="J15" s="26">
        <f>+'[1]Aprile2019 '!E12</f>
        <v>733570051</v>
      </c>
      <c r="K15" s="29"/>
      <c r="M15" s="27"/>
      <c r="N15" s="27"/>
    </row>
    <row r="16" spans="2:14" x14ac:dyDescent="0.3">
      <c r="B16" s="12">
        <v>10</v>
      </c>
      <c r="C16" s="8">
        <f t="shared" si="0"/>
        <v>558000</v>
      </c>
      <c r="D16" s="24">
        <v>155000000</v>
      </c>
      <c r="E16" s="9" t="s">
        <v>22</v>
      </c>
      <c r="F16" s="10"/>
      <c r="G16" s="25">
        <v>0</v>
      </c>
      <c r="H16" s="11"/>
      <c r="I16" s="8">
        <f t="shared" si="1"/>
        <v>2082852.2</v>
      </c>
      <c r="J16" s="26">
        <f>+'[1]Aprile2019 '!E13</f>
        <v>578570051</v>
      </c>
      <c r="K16" s="29"/>
      <c r="M16" s="27"/>
      <c r="N16" s="27"/>
    </row>
    <row r="17" spans="2:14" x14ac:dyDescent="0.3">
      <c r="B17" s="12">
        <v>11</v>
      </c>
      <c r="C17" s="8">
        <f t="shared" si="0"/>
        <v>558000</v>
      </c>
      <c r="D17" s="24">
        <v>155000000</v>
      </c>
      <c r="E17" s="9" t="s">
        <v>22</v>
      </c>
      <c r="F17" s="10"/>
      <c r="G17" s="25">
        <v>0</v>
      </c>
      <c r="H17" s="11"/>
      <c r="I17" s="8">
        <f t="shared" si="1"/>
        <v>1524852.2</v>
      </c>
      <c r="J17" s="26">
        <f>+'[1]Aprile2019 '!E14</f>
        <v>423570051</v>
      </c>
      <c r="K17" s="29"/>
      <c r="N17" s="27"/>
    </row>
    <row r="18" spans="2:14" x14ac:dyDescent="0.3">
      <c r="B18" s="12">
        <v>12</v>
      </c>
      <c r="C18" s="8">
        <f t="shared" si="0"/>
        <v>558000</v>
      </c>
      <c r="D18" s="24">
        <v>155000000</v>
      </c>
      <c r="E18" s="9" t="s">
        <v>22</v>
      </c>
      <c r="F18" s="10"/>
      <c r="G18" s="25">
        <v>0</v>
      </c>
      <c r="H18" s="11"/>
      <c r="I18" s="8">
        <f t="shared" si="1"/>
        <v>966852.2</v>
      </c>
      <c r="J18" s="26">
        <f>+'[1]Aprile2019 '!E15</f>
        <v>268570051</v>
      </c>
      <c r="K18" s="29"/>
      <c r="N18" s="27"/>
    </row>
    <row r="19" spans="2:14" x14ac:dyDescent="0.3">
      <c r="B19" s="12">
        <v>13</v>
      </c>
      <c r="C19" s="8">
        <f t="shared" si="0"/>
        <v>218756.1</v>
      </c>
      <c r="D19" s="24">
        <v>60765581</v>
      </c>
      <c r="E19" s="9" t="s">
        <v>22</v>
      </c>
      <c r="F19" s="10"/>
      <c r="G19" s="25">
        <v>0</v>
      </c>
      <c r="H19" s="11"/>
      <c r="I19" s="8">
        <f t="shared" si="1"/>
        <v>748096.1</v>
      </c>
      <c r="J19" s="26">
        <f>+'[1]Aprile2019 '!E16</f>
        <v>207804470</v>
      </c>
      <c r="K19" s="29"/>
      <c r="N19" s="27"/>
    </row>
    <row r="20" spans="2:14" x14ac:dyDescent="0.3">
      <c r="B20" s="12">
        <v>14</v>
      </c>
      <c r="C20" s="8">
        <f t="shared" si="0"/>
        <v>188516.1</v>
      </c>
      <c r="D20" s="24">
        <v>52365581</v>
      </c>
      <c r="E20" s="9" t="s">
        <v>22</v>
      </c>
      <c r="F20" s="10"/>
      <c r="G20" s="25">
        <v>0</v>
      </c>
      <c r="H20" s="9"/>
      <c r="I20" s="8">
        <f t="shared" si="1"/>
        <v>559580</v>
      </c>
      <c r="J20" s="26">
        <f>+'[1]Aprile2019 '!E17</f>
        <v>155438889</v>
      </c>
      <c r="K20" s="29"/>
      <c r="N20" s="27"/>
    </row>
    <row r="21" spans="2:14" x14ac:dyDescent="0.3">
      <c r="B21" s="12">
        <v>15</v>
      </c>
      <c r="C21" s="8">
        <f t="shared" si="0"/>
        <v>558000</v>
      </c>
      <c r="D21" s="24">
        <v>155000000</v>
      </c>
      <c r="E21" s="9" t="s">
        <v>22</v>
      </c>
      <c r="F21" s="10"/>
      <c r="G21" s="25">
        <v>0</v>
      </c>
      <c r="H21" s="11"/>
      <c r="I21" s="8">
        <f t="shared" si="1"/>
        <v>3696624.7</v>
      </c>
      <c r="J21" s="26">
        <f>+'[1]Aprile2019 '!E18</f>
        <v>1026840202.0000001</v>
      </c>
      <c r="K21" s="29"/>
      <c r="N21" s="27"/>
    </row>
    <row r="22" spans="2:14" x14ac:dyDescent="0.3">
      <c r="B22" s="12">
        <v>16</v>
      </c>
      <c r="C22" s="8">
        <f t="shared" si="0"/>
        <v>468000</v>
      </c>
      <c r="D22" s="24">
        <v>130000000</v>
      </c>
      <c r="E22" s="9" t="s">
        <v>22</v>
      </c>
      <c r="F22" s="10"/>
      <c r="G22" s="25">
        <v>1038867726</v>
      </c>
      <c r="H22" s="11" t="s">
        <v>24</v>
      </c>
      <c r="I22" s="8">
        <f t="shared" si="1"/>
        <v>3228624.7</v>
      </c>
      <c r="J22" s="26">
        <f>+'[1]Aprile2019 '!E19</f>
        <v>896840202</v>
      </c>
      <c r="K22" s="29"/>
      <c r="N22" s="27"/>
    </row>
    <row r="23" spans="2:14" x14ac:dyDescent="0.3">
      <c r="B23" s="12">
        <v>17</v>
      </c>
      <c r="C23" s="8">
        <f t="shared" si="0"/>
        <v>558000</v>
      </c>
      <c r="D23" s="24">
        <v>155000000</v>
      </c>
      <c r="E23" s="9" t="s">
        <v>22</v>
      </c>
      <c r="F23" s="10"/>
      <c r="G23" s="25">
        <v>0</v>
      </c>
      <c r="H23" s="11"/>
      <c r="I23" s="8">
        <f t="shared" si="1"/>
        <v>2670624.7000000002</v>
      </c>
      <c r="J23" s="26">
        <f>+'[1]Aprile2019 '!E20</f>
        <v>741840202</v>
      </c>
      <c r="K23" s="29"/>
      <c r="N23" s="27"/>
    </row>
    <row r="24" spans="2:14" x14ac:dyDescent="0.3">
      <c r="B24" s="12">
        <v>18</v>
      </c>
      <c r="C24" s="8">
        <f t="shared" si="0"/>
        <v>558000</v>
      </c>
      <c r="D24" s="24">
        <v>155000000</v>
      </c>
      <c r="E24" s="9" t="s">
        <v>22</v>
      </c>
      <c r="F24" s="10"/>
      <c r="G24" s="25">
        <v>0</v>
      </c>
      <c r="H24" s="11"/>
      <c r="I24" s="8">
        <f t="shared" si="1"/>
        <v>2112624.7000000002</v>
      </c>
      <c r="J24" s="26">
        <f>+'[1]Aprile2019 '!E21</f>
        <v>586840202.00000012</v>
      </c>
      <c r="K24" s="29"/>
      <c r="N24" s="27"/>
    </row>
    <row r="25" spans="2:14" x14ac:dyDescent="0.3">
      <c r="B25" s="12">
        <v>19</v>
      </c>
      <c r="C25" s="8">
        <f t="shared" si="0"/>
        <v>411790.7</v>
      </c>
      <c r="D25" s="24">
        <v>114386313</v>
      </c>
      <c r="E25" s="9" t="s">
        <v>22</v>
      </c>
      <c r="F25" s="10"/>
      <c r="G25" s="25">
        <v>0</v>
      </c>
      <c r="H25" s="11"/>
      <c r="I25" s="8">
        <f t="shared" si="1"/>
        <v>1700834</v>
      </c>
      <c r="J25" s="26">
        <f>+'[1]Aprile2019 '!E22</f>
        <v>472453889</v>
      </c>
      <c r="K25" s="29"/>
      <c r="N25" s="27"/>
    </row>
    <row r="26" spans="2:14" x14ac:dyDescent="0.3">
      <c r="B26" s="12">
        <v>20</v>
      </c>
      <c r="C26" s="8">
        <f t="shared" si="0"/>
        <v>395691.6</v>
      </c>
      <c r="D26" s="24">
        <v>109914328</v>
      </c>
      <c r="E26" s="9" t="s">
        <v>22</v>
      </c>
      <c r="F26" s="10"/>
      <c r="G26" s="25">
        <v>0</v>
      </c>
      <c r="H26" s="11"/>
      <c r="I26" s="8">
        <f t="shared" si="1"/>
        <v>1305142.3999999999</v>
      </c>
      <c r="J26" s="26">
        <f>+'[1]Aprile2019 '!E23</f>
        <v>362539561</v>
      </c>
      <c r="K26" s="29"/>
      <c r="N26" s="27"/>
    </row>
    <row r="27" spans="2:14" x14ac:dyDescent="0.3">
      <c r="B27" s="12">
        <v>21</v>
      </c>
      <c r="C27" s="8">
        <f t="shared" si="0"/>
        <v>364731.7</v>
      </c>
      <c r="D27" s="24">
        <v>101314348</v>
      </c>
      <c r="E27" s="9" t="s">
        <v>22</v>
      </c>
      <c r="F27" s="8"/>
      <c r="G27" s="25">
        <v>0</v>
      </c>
      <c r="H27" s="9"/>
      <c r="I27" s="8">
        <f t="shared" si="1"/>
        <v>940410.8</v>
      </c>
      <c r="J27" s="26">
        <f>+'[1]Aprile2019 '!E24</f>
        <v>261225213</v>
      </c>
      <c r="K27" s="29"/>
      <c r="N27" s="27"/>
    </row>
    <row r="28" spans="2:14" x14ac:dyDescent="0.3">
      <c r="B28" s="12">
        <v>22</v>
      </c>
      <c r="C28" s="8">
        <f t="shared" si="0"/>
        <v>380830.8</v>
      </c>
      <c r="D28" s="24">
        <v>105786328</v>
      </c>
      <c r="E28" s="9" t="s">
        <v>22</v>
      </c>
      <c r="F28" s="8"/>
      <c r="G28" s="25">
        <v>0</v>
      </c>
      <c r="H28" s="9"/>
      <c r="I28" s="8">
        <f t="shared" si="1"/>
        <v>559580</v>
      </c>
      <c r="J28" s="26">
        <f>+'[1]Aprile2019 '!E25</f>
        <v>155438885</v>
      </c>
      <c r="K28" s="29"/>
      <c r="N28" s="27"/>
    </row>
    <row r="29" spans="2:14" x14ac:dyDescent="0.3">
      <c r="B29" s="12">
        <v>23</v>
      </c>
      <c r="C29" s="8">
        <f t="shared" si="0"/>
        <v>558000</v>
      </c>
      <c r="D29" s="24">
        <v>154999997</v>
      </c>
      <c r="E29" s="9" t="s">
        <v>22</v>
      </c>
      <c r="F29" s="10"/>
      <c r="G29" s="25">
        <v>0</v>
      </c>
      <c r="H29" s="11"/>
      <c r="I29" s="8">
        <f t="shared" si="1"/>
        <v>3012240.1</v>
      </c>
      <c r="J29" s="26">
        <f>+'[1]Aprile2019 '!E26</f>
        <v>836733359</v>
      </c>
      <c r="K29" s="29"/>
      <c r="N29" s="27"/>
    </row>
    <row r="30" spans="2:14" x14ac:dyDescent="0.3">
      <c r="B30" s="12">
        <v>24</v>
      </c>
      <c r="C30" s="8">
        <f t="shared" si="0"/>
        <v>468000</v>
      </c>
      <c r="D30" s="24">
        <v>130000000</v>
      </c>
      <c r="E30" s="9" t="s">
        <v>22</v>
      </c>
      <c r="F30" s="10"/>
      <c r="G30" s="25">
        <v>989378335</v>
      </c>
      <c r="H30" s="11" t="s">
        <v>24</v>
      </c>
      <c r="I30" s="8">
        <f t="shared" si="1"/>
        <v>2544240.1</v>
      </c>
      <c r="J30" s="26">
        <f>+'[1]Aprile2019 '!E27</f>
        <v>706733359</v>
      </c>
      <c r="K30" s="29"/>
      <c r="M30" s="28"/>
      <c r="N30" s="27"/>
    </row>
    <row r="31" spans="2:14" x14ac:dyDescent="0.3">
      <c r="B31" s="12">
        <v>25</v>
      </c>
      <c r="C31" s="8">
        <f t="shared" si="0"/>
        <v>558000</v>
      </c>
      <c r="D31" s="24">
        <v>155000000</v>
      </c>
      <c r="E31" s="9" t="s">
        <v>22</v>
      </c>
      <c r="F31" s="10"/>
      <c r="G31" s="25">
        <v>0</v>
      </c>
      <c r="H31" s="11"/>
      <c r="I31" s="8">
        <f t="shared" si="1"/>
        <v>1986240.1</v>
      </c>
      <c r="J31" s="26">
        <f>+'[1]Aprile2019 '!E28</f>
        <v>551733359</v>
      </c>
      <c r="M31" s="28"/>
    </row>
    <row r="32" spans="2:14" x14ac:dyDescent="0.3">
      <c r="B32" s="12">
        <v>26</v>
      </c>
      <c r="C32" s="8">
        <f t="shared" si="0"/>
        <v>558000</v>
      </c>
      <c r="D32" s="24">
        <v>155000000</v>
      </c>
      <c r="E32" s="9" t="s">
        <v>22</v>
      </c>
      <c r="F32" s="10"/>
      <c r="G32" s="25">
        <v>0</v>
      </c>
      <c r="H32" s="11"/>
      <c r="I32" s="8">
        <f t="shared" si="1"/>
        <v>1428240.1</v>
      </c>
      <c r="J32" s="26">
        <f>+'[1]Aprile2019 '!E29</f>
        <v>396733359.00000006</v>
      </c>
      <c r="M32" s="28"/>
    </row>
    <row r="33" spans="2:13" x14ac:dyDescent="0.3">
      <c r="B33" s="12">
        <v>27</v>
      </c>
      <c r="C33" s="8">
        <f t="shared" si="0"/>
        <v>156853.20000000001</v>
      </c>
      <c r="D33" s="24">
        <v>43570326</v>
      </c>
      <c r="E33" s="9" t="s">
        <v>22</v>
      </c>
      <c r="F33" s="10"/>
      <c r="G33" s="25">
        <v>0</v>
      </c>
      <c r="H33" s="11"/>
      <c r="I33" s="8">
        <f t="shared" si="1"/>
        <v>1271386.8999999999</v>
      </c>
      <c r="J33" s="26">
        <f>+'[1]Aprile2019 '!E30</f>
        <v>353163033</v>
      </c>
      <c r="M33" s="28"/>
    </row>
    <row r="34" spans="2:13" x14ac:dyDescent="0.3">
      <c r="B34" s="12">
        <v>28</v>
      </c>
      <c r="C34" s="8">
        <f t="shared" si="0"/>
        <v>156853.20000000001</v>
      </c>
      <c r="D34" s="24">
        <v>43570326</v>
      </c>
      <c r="E34" s="9" t="s">
        <v>22</v>
      </c>
      <c r="F34" s="10"/>
      <c r="G34" s="25">
        <v>0</v>
      </c>
      <c r="H34" s="11"/>
      <c r="I34" s="8">
        <f t="shared" si="1"/>
        <v>1114533.7</v>
      </c>
      <c r="J34" s="26">
        <f>+'[1]Aprile2019 '!E31</f>
        <v>309592707</v>
      </c>
    </row>
    <row r="35" spans="2:13" x14ac:dyDescent="0.3">
      <c r="B35" s="12">
        <v>29</v>
      </c>
      <c r="C35" s="8">
        <f t="shared" si="0"/>
        <v>544839.69999999995</v>
      </c>
      <c r="D35" s="24">
        <v>151344358</v>
      </c>
      <c r="E35" s="9" t="s">
        <v>22</v>
      </c>
      <c r="F35" s="10"/>
      <c r="G35" s="25">
        <v>0</v>
      </c>
      <c r="H35" s="11"/>
      <c r="I35" s="8">
        <f t="shared" si="1"/>
        <v>569694.1</v>
      </c>
      <c r="J35" s="26">
        <f>+'[1]Aprile2019 '!E32</f>
        <v>158248349</v>
      </c>
    </row>
    <row r="36" spans="2:13" x14ac:dyDescent="0.3">
      <c r="B36" s="12">
        <v>30</v>
      </c>
      <c r="C36" s="8">
        <f t="shared" si="0"/>
        <v>552094.1</v>
      </c>
      <c r="D36" s="24">
        <v>153359461</v>
      </c>
      <c r="E36" s="9" t="s">
        <v>22</v>
      </c>
      <c r="F36" s="10"/>
      <c r="G36" s="25">
        <v>0</v>
      </c>
      <c r="H36" s="11"/>
      <c r="I36" s="8">
        <f t="shared" si="1"/>
        <v>17600</v>
      </c>
      <c r="J36" s="26">
        <f>+'[1]Aprile2019 '!E33</f>
        <v>4888888</v>
      </c>
    </row>
    <row r="37" spans="2:13" ht="15" thickBot="1" x14ac:dyDescent="0.35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3">
      <c r="B38" s="18" t="s">
        <v>2</v>
      </c>
      <c r="C38" s="38" t="s">
        <v>13</v>
      </c>
      <c r="D38" s="38"/>
      <c r="E38" s="38"/>
      <c r="F38" s="39"/>
      <c r="G38" s="39"/>
      <c r="H38" s="39"/>
      <c r="I38" s="39"/>
      <c r="J38" s="19"/>
    </row>
    <row r="39" spans="2:13" ht="24" customHeight="1" x14ac:dyDescent="0.3">
      <c r="B39" s="20" t="s">
        <v>3</v>
      </c>
      <c r="C39" s="46" t="s">
        <v>12</v>
      </c>
      <c r="D39" s="46"/>
      <c r="E39" s="46"/>
      <c r="F39" s="46"/>
      <c r="G39" s="46"/>
      <c r="H39" s="46"/>
      <c r="I39" s="46"/>
      <c r="J39" s="21"/>
    </row>
    <row r="40" spans="2:13" ht="22.5" customHeight="1" x14ac:dyDescent="0.3">
      <c r="B40" s="20" t="s">
        <v>4</v>
      </c>
      <c r="C40" s="46" t="s">
        <v>11</v>
      </c>
      <c r="D40" s="46"/>
      <c r="E40" s="46"/>
      <c r="F40" s="47"/>
      <c r="G40" s="47"/>
      <c r="H40" s="47"/>
      <c r="I40" s="47"/>
      <c r="J40" s="21"/>
    </row>
    <row r="41" spans="2:13" x14ac:dyDescent="0.3">
      <c r="B41" s="20" t="s">
        <v>5</v>
      </c>
      <c r="C41" s="46" t="s">
        <v>10</v>
      </c>
      <c r="D41" s="46"/>
      <c r="E41" s="46"/>
      <c r="F41" s="46"/>
      <c r="G41" s="46"/>
      <c r="H41" s="46"/>
      <c r="I41" s="46"/>
      <c r="J41" s="21"/>
    </row>
    <row r="42" spans="2:13" x14ac:dyDescent="0.3">
      <c r="B42" s="20" t="s">
        <v>6</v>
      </c>
      <c r="C42" s="46" t="s">
        <v>9</v>
      </c>
      <c r="D42" s="46"/>
      <c r="E42" s="46"/>
      <c r="F42" s="46"/>
      <c r="G42" s="46"/>
      <c r="H42" s="46"/>
      <c r="I42" s="46"/>
      <c r="J42" s="21"/>
    </row>
    <row r="43" spans="2:13" ht="23.25" customHeight="1" thickBot="1" x14ac:dyDescent="0.35">
      <c r="B43" s="22" t="s">
        <v>8</v>
      </c>
      <c r="C43" s="48" t="s">
        <v>7</v>
      </c>
      <c r="D43" s="49"/>
      <c r="E43" s="48"/>
      <c r="F43" s="48"/>
      <c r="G43" s="48"/>
      <c r="H43" s="48"/>
      <c r="I43" s="48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J44"/>
  <sheetViews>
    <sheetView topLeftCell="G1" workbookViewId="0">
      <selection activeCell="J7" sqref="J7:J3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0" ht="54" customHeight="1" x14ac:dyDescent="0.3">
      <c r="D3" s="40" t="s">
        <v>28</v>
      </c>
      <c r="E3" s="40"/>
      <c r="F3" s="40"/>
      <c r="G3" s="40"/>
      <c r="H3" s="40"/>
      <c r="I3" s="40"/>
      <c r="J3" s="40"/>
    </row>
    <row r="4" spans="2:10" ht="26.4" thickBot="1" x14ac:dyDescent="0.55000000000000004">
      <c r="D4" s="1"/>
      <c r="E4" s="2"/>
      <c r="F4" s="2"/>
      <c r="G4" s="2"/>
      <c r="H4" s="2"/>
      <c r="I4" s="2"/>
      <c r="J4" s="2"/>
    </row>
    <row r="5" spans="2:10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0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0" x14ac:dyDescent="0.3">
      <c r="B7" s="7">
        <v>1</v>
      </c>
      <c r="C7" s="8">
        <f t="shared" ref="C7:C37" si="0">+ROUND(D7*3.6/1000,1)</f>
        <v>486490.6</v>
      </c>
      <c r="D7" s="24">
        <v>135136266</v>
      </c>
      <c r="E7" s="9" t="s">
        <v>22</v>
      </c>
      <c r="F7" s="10"/>
      <c r="G7" s="25">
        <v>0</v>
      </c>
      <c r="H7" s="11"/>
      <c r="I7" s="8">
        <f t="shared" ref="I7:I37" si="1">+ROUND(J7*3.6/1000,1)</f>
        <v>123587.6</v>
      </c>
      <c r="J7" s="26">
        <f>+'[2]Marzo 2019'!E4</f>
        <v>34329884.999999866</v>
      </c>
    </row>
    <row r="8" spans="2:10" x14ac:dyDescent="0.3">
      <c r="B8" s="12">
        <v>2</v>
      </c>
      <c r="C8" s="8">
        <f t="shared" si="0"/>
        <v>0</v>
      </c>
      <c r="D8" s="24">
        <v>0</v>
      </c>
      <c r="E8" s="9" t="s">
        <v>22</v>
      </c>
      <c r="F8" s="10"/>
      <c r="G8" s="25">
        <v>0</v>
      </c>
      <c r="H8" s="11"/>
      <c r="I8" s="8">
        <f t="shared" si="1"/>
        <v>123587.6</v>
      </c>
      <c r="J8" s="26">
        <f>+'[2]Marzo 2019'!E5</f>
        <v>34329884.999999866</v>
      </c>
    </row>
    <row r="9" spans="2:10" x14ac:dyDescent="0.3">
      <c r="B9" s="12">
        <v>3</v>
      </c>
      <c r="C9" s="8">
        <f t="shared" si="0"/>
        <v>0</v>
      </c>
      <c r="D9" s="24">
        <v>0</v>
      </c>
      <c r="E9" s="9" t="s">
        <v>22</v>
      </c>
      <c r="F9" s="10"/>
      <c r="G9" s="25">
        <v>0</v>
      </c>
      <c r="H9" s="11"/>
      <c r="I9" s="8">
        <f t="shared" si="1"/>
        <v>123587.6</v>
      </c>
      <c r="J9" s="26">
        <f>+'[2]Marzo 2019'!E6</f>
        <v>34329884.999999866</v>
      </c>
    </row>
    <row r="10" spans="2:10" x14ac:dyDescent="0.3">
      <c r="B10" s="12">
        <v>4</v>
      </c>
      <c r="C10" s="8">
        <f t="shared" si="0"/>
        <v>96758.5</v>
      </c>
      <c r="D10" s="24">
        <v>26877365</v>
      </c>
      <c r="E10" s="9" t="s">
        <v>22</v>
      </c>
      <c r="F10" s="8"/>
      <c r="G10" s="24">
        <v>0</v>
      </c>
      <c r="H10" s="9"/>
      <c r="I10" s="8">
        <f t="shared" si="1"/>
        <v>26829.1</v>
      </c>
      <c r="J10" s="26">
        <f>+'[2]Marzo 2019'!E7</f>
        <v>7452519.9999998771</v>
      </c>
    </row>
    <row r="11" spans="2:10" x14ac:dyDescent="0.3">
      <c r="B11" s="12">
        <v>5</v>
      </c>
      <c r="C11" s="8">
        <f t="shared" si="0"/>
        <v>25249.1</v>
      </c>
      <c r="D11" s="24">
        <v>7013631</v>
      </c>
      <c r="E11" s="9" t="s">
        <v>22</v>
      </c>
      <c r="F11" s="8"/>
      <c r="G11" s="25">
        <v>0</v>
      </c>
      <c r="H11" s="11"/>
      <c r="I11" s="8">
        <f t="shared" si="1"/>
        <v>1580</v>
      </c>
      <c r="J11" s="26">
        <f>+'[2]Marzo 2019'!E8</f>
        <v>438888.99999987811</v>
      </c>
    </row>
    <row r="12" spans="2:10" x14ac:dyDescent="0.3">
      <c r="B12" s="12">
        <v>6</v>
      </c>
      <c r="C12" s="8">
        <f t="shared" si="0"/>
        <v>0</v>
      </c>
      <c r="D12" s="24">
        <v>0</v>
      </c>
      <c r="E12" s="9" t="s">
        <v>22</v>
      </c>
      <c r="F12" s="8"/>
      <c r="G12" s="25">
        <v>0</v>
      </c>
      <c r="H12" s="9"/>
      <c r="I12" s="8">
        <v>572487.30000000005</v>
      </c>
      <c r="J12" s="26">
        <f>+'[2]Marzo 2019'!E9</f>
        <v>438888.99999987811</v>
      </c>
    </row>
    <row r="13" spans="2:10" x14ac:dyDescent="0.3">
      <c r="B13" s="12">
        <v>7</v>
      </c>
      <c r="C13" s="8">
        <f t="shared" si="0"/>
        <v>0</v>
      </c>
      <c r="D13" s="24">
        <v>0</v>
      </c>
      <c r="E13" s="9" t="s">
        <v>22</v>
      </c>
      <c r="F13" s="10"/>
      <c r="G13" s="25">
        <v>0</v>
      </c>
      <c r="H13" s="11"/>
      <c r="I13" s="8">
        <f t="shared" si="1"/>
        <v>3528487.7</v>
      </c>
      <c r="J13" s="26">
        <f>+'[2]Marzo 2019'!E10</f>
        <v>980135484.99999988</v>
      </c>
    </row>
    <row r="14" spans="2:10" x14ac:dyDescent="0.3">
      <c r="B14" s="12">
        <v>8</v>
      </c>
      <c r="C14" s="8">
        <f t="shared" si="0"/>
        <v>558000</v>
      </c>
      <c r="D14" s="24">
        <v>155000000</v>
      </c>
      <c r="E14" s="9" t="s">
        <v>22</v>
      </c>
      <c r="F14" s="10"/>
      <c r="G14" s="25">
        <v>991595745</v>
      </c>
      <c r="H14" s="11" t="s">
        <v>24</v>
      </c>
      <c r="I14" s="8">
        <f t="shared" si="1"/>
        <v>2970487.7</v>
      </c>
      <c r="J14" s="26">
        <f>+'[2]Marzo 2019'!E11</f>
        <v>825135484.99999988</v>
      </c>
    </row>
    <row r="15" spans="2:10" x14ac:dyDescent="0.3">
      <c r="B15" s="12">
        <v>9</v>
      </c>
      <c r="C15" s="8">
        <f t="shared" si="0"/>
        <v>324000</v>
      </c>
      <c r="D15" s="24">
        <v>90000000</v>
      </c>
      <c r="E15" s="9" t="s">
        <v>22</v>
      </c>
      <c r="F15" s="10"/>
      <c r="G15" s="25">
        <v>0</v>
      </c>
      <c r="H15" s="11"/>
      <c r="I15" s="8">
        <f t="shared" si="1"/>
        <v>2646487.7000000002</v>
      </c>
      <c r="J15" s="26">
        <f>+'[2]Marzo 2019'!E12</f>
        <v>735135484.99999988</v>
      </c>
    </row>
    <row r="16" spans="2:10" x14ac:dyDescent="0.3">
      <c r="B16" s="12">
        <v>10</v>
      </c>
      <c r="C16" s="8">
        <f t="shared" si="0"/>
        <v>61246.2</v>
      </c>
      <c r="D16" s="24">
        <v>17012840</v>
      </c>
      <c r="E16" s="9" t="s">
        <v>22</v>
      </c>
      <c r="F16" s="10"/>
      <c r="G16" s="25">
        <v>0</v>
      </c>
      <c r="H16" s="11"/>
      <c r="I16" s="8">
        <f t="shared" si="1"/>
        <v>2585241.5</v>
      </c>
      <c r="J16" s="26">
        <f>+'[2]Marzo 2019'!E13</f>
        <v>718122644.99999976</v>
      </c>
    </row>
    <row r="17" spans="2:10" x14ac:dyDescent="0.3">
      <c r="B17" s="12">
        <v>11</v>
      </c>
      <c r="C17" s="8">
        <f t="shared" si="0"/>
        <v>426982.3</v>
      </c>
      <c r="D17" s="24">
        <v>118606208</v>
      </c>
      <c r="E17" s="9" t="s">
        <v>22</v>
      </c>
      <c r="F17" s="10"/>
      <c r="G17" s="25">
        <v>0</v>
      </c>
      <c r="H17" s="11"/>
      <c r="I17" s="8">
        <f t="shared" si="1"/>
        <v>2158259.2000000002</v>
      </c>
      <c r="J17" s="26">
        <f>+'[2]Marzo 2019'!E14</f>
        <v>599516437</v>
      </c>
    </row>
    <row r="18" spans="2:10" x14ac:dyDescent="0.3">
      <c r="B18" s="12">
        <v>12</v>
      </c>
      <c r="C18" s="8">
        <f t="shared" si="0"/>
        <v>539169.80000000005</v>
      </c>
      <c r="D18" s="24">
        <v>149769387</v>
      </c>
      <c r="E18" s="9" t="s">
        <v>22</v>
      </c>
      <c r="F18" s="10"/>
      <c r="G18" s="25">
        <v>0</v>
      </c>
      <c r="H18" s="11"/>
      <c r="I18" s="8">
        <f t="shared" si="1"/>
        <v>1619089.4</v>
      </c>
      <c r="J18" s="26">
        <f>+'[2]Marzo 2019'!E15</f>
        <v>449747049.99999982</v>
      </c>
    </row>
    <row r="19" spans="2:10" x14ac:dyDescent="0.3">
      <c r="B19" s="12">
        <v>13</v>
      </c>
      <c r="C19" s="8">
        <f t="shared" si="0"/>
        <v>558000</v>
      </c>
      <c r="D19" s="24">
        <v>155000000</v>
      </c>
      <c r="E19" s="9" t="s">
        <v>22</v>
      </c>
      <c r="F19" s="10"/>
      <c r="G19" s="25">
        <v>0</v>
      </c>
      <c r="H19" s="11"/>
      <c r="I19" s="8">
        <f t="shared" si="1"/>
        <v>1061089.3999999999</v>
      </c>
      <c r="J19" s="26">
        <f>+'[2]Marzo 2019'!E16</f>
        <v>294747049.99999982</v>
      </c>
    </row>
    <row r="20" spans="2:10" x14ac:dyDescent="0.3">
      <c r="B20" s="12">
        <v>14</v>
      </c>
      <c r="C20" s="8">
        <f t="shared" si="0"/>
        <v>558000</v>
      </c>
      <c r="D20" s="24">
        <v>155000000</v>
      </c>
      <c r="E20" s="9" t="s">
        <v>22</v>
      </c>
      <c r="F20" s="10"/>
      <c r="G20" s="25">
        <v>0</v>
      </c>
      <c r="H20" s="9"/>
      <c r="I20" s="8">
        <f t="shared" si="1"/>
        <v>503089.4</v>
      </c>
      <c r="J20" s="26">
        <f>+'[2]Marzo 2019'!E17</f>
        <v>139747049.99999988</v>
      </c>
    </row>
    <row r="21" spans="2:10" x14ac:dyDescent="0.3">
      <c r="B21" s="12">
        <v>15</v>
      </c>
      <c r="C21" s="8">
        <f t="shared" si="0"/>
        <v>501509.4</v>
      </c>
      <c r="D21" s="24">
        <v>139308161</v>
      </c>
      <c r="E21" s="9" t="s">
        <v>22</v>
      </c>
      <c r="F21" s="10"/>
      <c r="G21" s="25">
        <v>0</v>
      </c>
      <c r="H21" s="11"/>
      <c r="I21" s="8">
        <f t="shared" si="1"/>
        <v>3690009.9</v>
      </c>
      <c r="J21" s="26">
        <f>+'[2]Marzo 2019'!E18</f>
        <v>1025002739</v>
      </c>
    </row>
    <row r="22" spans="2:10" x14ac:dyDescent="0.3">
      <c r="B22" s="12">
        <v>16</v>
      </c>
      <c r="C22" s="8">
        <f t="shared" si="0"/>
        <v>522000</v>
      </c>
      <c r="D22" s="24">
        <v>145000000</v>
      </c>
      <c r="E22" s="9" t="s">
        <v>22</v>
      </c>
      <c r="F22" s="10"/>
      <c r="G22" s="25">
        <v>1037007945</v>
      </c>
      <c r="H22" s="11" t="s">
        <v>24</v>
      </c>
      <c r="I22" s="8">
        <f t="shared" si="1"/>
        <v>3168009.9</v>
      </c>
      <c r="J22" s="26">
        <f>+'[2]Marzo 2019'!E19</f>
        <v>880002739</v>
      </c>
    </row>
    <row r="23" spans="2:10" x14ac:dyDescent="0.3">
      <c r="B23" s="12">
        <v>17</v>
      </c>
      <c r="C23" s="8">
        <f t="shared" si="0"/>
        <v>468000</v>
      </c>
      <c r="D23" s="24">
        <v>130000000</v>
      </c>
      <c r="E23" s="9" t="s">
        <v>22</v>
      </c>
      <c r="F23" s="10"/>
      <c r="G23" s="25">
        <v>0</v>
      </c>
      <c r="H23" s="11"/>
      <c r="I23" s="8">
        <f t="shared" si="1"/>
        <v>2700009.9</v>
      </c>
      <c r="J23" s="26">
        <f>+'[2]Marzo 2019'!E20</f>
        <v>750002739</v>
      </c>
    </row>
    <row r="24" spans="2:10" x14ac:dyDescent="0.3">
      <c r="B24" s="12">
        <v>18</v>
      </c>
      <c r="C24" s="8">
        <f t="shared" si="0"/>
        <v>524067.5</v>
      </c>
      <c r="D24" s="24">
        <v>145574316</v>
      </c>
      <c r="E24" s="9" t="s">
        <v>22</v>
      </c>
      <c r="F24" s="10"/>
      <c r="G24" s="25">
        <v>0</v>
      </c>
      <c r="H24" s="11"/>
      <c r="I24" s="8">
        <f t="shared" si="1"/>
        <v>2175942.2999999998</v>
      </c>
      <c r="J24" s="26">
        <f>+'[2]Marzo 2019'!E21</f>
        <v>604428423</v>
      </c>
    </row>
    <row r="25" spans="2:10" x14ac:dyDescent="0.3">
      <c r="B25" s="12">
        <v>19</v>
      </c>
      <c r="C25" s="8">
        <f t="shared" si="0"/>
        <v>543590.6</v>
      </c>
      <c r="D25" s="24">
        <v>150997384</v>
      </c>
      <c r="E25" s="9" t="s">
        <v>22</v>
      </c>
      <c r="F25" s="10"/>
      <c r="G25" s="25">
        <v>0</v>
      </c>
      <c r="H25" s="11"/>
      <c r="I25" s="8">
        <f t="shared" si="1"/>
        <v>1632351.7</v>
      </c>
      <c r="J25" s="26">
        <f>+'[2]Marzo 2019'!E22</f>
        <v>453431039</v>
      </c>
    </row>
    <row r="26" spans="2:10" x14ac:dyDescent="0.3">
      <c r="B26" s="12">
        <v>20</v>
      </c>
      <c r="C26" s="8">
        <f t="shared" si="0"/>
        <v>543590.6</v>
      </c>
      <c r="D26" s="24">
        <v>150997383</v>
      </c>
      <c r="E26" s="9" t="s">
        <v>22</v>
      </c>
      <c r="F26" s="10"/>
      <c r="G26" s="25">
        <v>0</v>
      </c>
      <c r="H26" s="11"/>
      <c r="I26" s="8">
        <f t="shared" si="1"/>
        <v>1088761.2</v>
      </c>
      <c r="J26" s="26">
        <f>+'[2]Marzo 2019'!E23</f>
        <v>302433656</v>
      </c>
    </row>
    <row r="27" spans="2:10" x14ac:dyDescent="0.3">
      <c r="B27" s="12">
        <v>21</v>
      </c>
      <c r="C27" s="8">
        <f t="shared" si="0"/>
        <v>543590.6</v>
      </c>
      <c r="D27" s="24">
        <v>150997384</v>
      </c>
      <c r="E27" s="9" t="s">
        <v>22</v>
      </c>
      <c r="F27" s="8"/>
      <c r="G27" s="25">
        <v>0</v>
      </c>
      <c r="H27" s="9"/>
      <c r="I27" s="8">
        <f t="shared" si="1"/>
        <v>545170.6</v>
      </c>
      <c r="J27" s="26">
        <f>+'[2]Marzo 2019'!E24</f>
        <v>151436271.99999997</v>
      </c>
    </row>
    <row r="28" spans="2:10" x14ac:dyDescent="0.3">
      <c r="B28" s="12">
        <v>22</v>
      </c>
      <c r="C28" s="8">
        <f t="shared" si="0"/>
        <v>543590.6</v>
      </c>
      <c r="D28" s="24">
        <v>150997383</v>
      </c>
      <c r="E28" s="9" t="s">
        <v>22</v>
      </c>
      <c r="F28" s="8"/>
      <c r="G28" s="25">
        <v>0</v>
      </c>
      <c r="H28" s="9"/>
      <c r="I28" s="8">
        <f t="shared" si="1"/>
        <v>3646471.2</v>
      </c>
      <c r="J28" s="26">
        <f>+'[2]Marzo 2019'!E25</f>
        <v>1012908670</v>
      </c>
    </row>
    <row r="29" spans="2:10" x14ac:dyDescent="0.3">
      <c r="B29" s="12">
        <v>23</v>
      </c>
      <c r="C29" s="8">
        <f t="shared" si="0"/>
        <v>558000</v>
      </c>
      <c r="D29" s="24">
        <v>155000000</v>
      </c>
      <c r="E29" s="9" t="s">
        <v>22</v>
      </c>
      <c r="F29" s="10"/>
      <c r="G29" s="25">
        <v>1024766985</v>
      </c>
      <c r="H29" s="11" t="s">
        <v>24</v>
      </c>
      <c r="I29" s="8">
        <f t="shared" si="1"/>
        <v>3088471.2</v>
      </c>
      <c r="J29" s="26">
        <f>+'[2]Marzo 2019'!E26</f>
        <v>857908670</v>
      </c>
    </row>
    <row r="30" spans="2:10" x14ac:dyDescent="0.3">
      <c r="B30" s="12">
        <v>24</v>
      </c>
      <c r="C30" s="8">
        <f t="shared" si="0"/>
        <v>468000</v>
      </c>
      <c r="D30" s="24">
        <v>130000000</v>
      </c>
      <c r="E30" s="9" t="s">
        <v>22</v>
      </c>
      <c r="F30" s="10"/>
      <c r="G30" s="25">
        <v>0</v>
      </c>
      <c r="H30" s="11"/>
      <c r="I30" s="8">
        <f t="shared" si="1"/>
        <v>2620471.2000000002</v>
      </c>
      <c r="J30" s="26">
        <f>+'[2]Marzo 2019'!E27</f>
        <v>727908670</v>
      </c>
    </row>
    <row r="31" spans="2:10" x14ac:dyDescent="0.3">
      <c r="B31" s="12">
        <v>25</v>
      </c>
      <c r="C31" s="8">
        <f t="shared" si="0"/>
        <v>448645.1</v>
      </c>
      <c r="D31" s="24">
        <v>124623646</v>
      </c>
      <c r="E31" s="9" t="s">
        <v>22</v>
      </c>
      <c r="F31" s="10"/>
      <c r="G31" s="25">
        <v>0</v>
      </c>
      <c r="H31" s="11"/>
      <c r="I31" s="8">
        <f t="shared" si="1"/>
        <v>2171826.1</v>
      </c>
      <c r="J31" s="26">
        <f>+'[2]Marzo 2019'!E28</f>
        <v>603285024</v>
      </c>
    </row>
    <row r="32" spans="2:10" x14ac:dyDescent="0.3">
      <c r="B32" s="12">
        <v>26</v>
      </c>
      <c r="C32" s="8">
        <f t="shared" si="0"/>
        <v>487723.5</v>
      </c>
      <c r="D32" s="24">
        <v>135478738</v>
      </c>
      <c r="E32" s="9" t="s">
        <v>22</v>
      </c>
      <c r="F32" s="10"/>
      <c r="G32" s="25">
        <v>0</v>
      </c>
      <c r="H32" s="11"/>
      <c r="I32" s="8">
        <f t="shared" si="1"/>
        <v>1684102.6</v>
      </c>
      <c r="J32" s="26">
        <f>+'[2]Marzo 2019'!E29</f>
        <v>467806285.99999994</v>
      </c>
    </row>
    <row r="33" spans="2:10" x14ac:dyDescent="0.3">
      <c r="B33" s="12">
        <v>27</v>
      </c>
      <c r="C33" s="8">
        <f t="shared" si="0"/>
        <v>487723.4</v>
      </c>
      <c r="D33" s="24">
        <v>135478736</v>
      </c>
      <c r="E33" s="9" t="s">
        <v>22</v>
      </c>
      <c r="F33" s="10"/>
      <c r="G33" s="25">
        <v>0</v>
      </c>
      <c r="H33" s="11"/>
      <c r="I33" s="8">
        <f t="shared" si="1"/>
        <v>1196379.2</v>
      </c>
      <c r="J33" s="26">
        <f>+'[2]Marzo 2019'!E30</f>
        <v>332327549.99999994</v>
      </c>
    </row>
    <row r="34" spans="2:10" x14ac:dyDescent="0.3">
      <c r="B34" s="12">
        <v>28</v>
      </c>
      <c r="C34" s="8">
        <f t="shared" si="0"/>
        <v>487723.5</v>
      </c>
      <c r="D34" s="24">
        <v>135478738</v>
      </c>
      <c r="E34" s="9" t="s">
        <v>22</v>
      </c>
      <c r="F34" s="10"/>
      <c r="G34" s="25">
        <v>0</v>
      </c>
      <c r="H34" s="11"/>
      <c r="I34" s="8">
        <f t="shared" si="1"/>
        <v>708655.7</v>
      </c>
      <c r="J34" s="26">
        <f>+'[2]Marzo 2019'!E31</f>
        <v>196848811.99999994</v>
      </c>
    </row>
    <row r="35" spans="2:10" x14ac:dyDescent="0.3">
      <c r="B35" s="12">
        <v>29</v>
      </c>
      <c r="C35" s="8">
        <f t="shared" si="0"/>
        <v>487723.4</v>
      </c>
      <c r="D35" s="24">
        <v>135478736</v>
      </c>
      <c r="E35" s="9" t="s">
        <v>22</v>
      </c>
      <c r="F35" s="10"/>
      <c r="G35" s="25">
        <v>0</v>
      </c>
      <c r="H35" s="11"/>
      <c r="I35" s="8">
        <f t="shared" si="1"/>
        <v>3008129.3</v>
      </c>
      <c r="J35" s="26">
        <f>+'[2]Marzo 2019'!E32</f>
        <v>835591474.0000037</v>
      </c>
    </row>
    <row r="36" spans="2:10" x14ac:dyDescent="0.3">
      <c r="B36" s="12">
        <v>30</v>
      </c>
      <c r="C36" s="8">
        <f t="shared" si="0"/>
        <v>558000</v>
      </c>
      <c r="D36" s="24">
        <v>155000000</v>
      </c>
      <c r="E36" s="9" t="s">
        <v>22</v>
      </c>
      <c r="F36" s="10"/>
      <c r="G36" s="25">
        <v>965043892</v>
      </c>
      <c r="H36" s="11" t="s">
        <v>24</v>
      </c>
      <c r="I36" s="8">
        <f t="shared" si="1"/>
        <v>2449521.2000000002</v>
      </c>
      <c r="J36" s="26">
        <f>+'[2]Marzo 2019'!E33</f>
        <v>680422568.0000037</v>
      </c>
    </row>
    <row r="37" spans="2:10" x14ac:dyDescent="0.3">
      <c r="B37" s="12">
        <v>31</v>
      </c>
      <c r="C37" s="8">
        <f t="shared" si="0"/>
        <v>90000</v>
      </c>
      <c r="D37" s="24">
        <v>25000000</v>
      </c>
      <c r="E37" s="9" t="s">
        <v>22</v>
      </c>
      <c r="F37" s="10"/>
      <c r="G37" s="25">
        <v>0</v>
      </c>
      <c r="H37" s="11"/>
      <c r="I37" s="8">
        <f t="shared" si="1"/>
        <v>126224.1</v>
      </c>
      <c r="J37" s="26">
        <f>+'[2]Marzo 2019'!E34</f>
        <v>35062253.999999963</v>
      </c>
    </row>
    <row r="38" spans="2:10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0" x14ac:dyDescent="0.3">
      <c r="B39" s="18" t="s">
        <v>2</v>
      </c>
      <c r="C39" s="38" t="s">
        <v>13</v>
      </c>
      <c r="D39" s="38"/>
      <c r="E39" s="38"/>
      <c r="F39" s="39"/>
      <c r="G39" s="39"/>
      <c r="H39" s="39"/>
      <c r="I39" s="39"/>
      <c r="J39" s="19"/>
    </row>
    <row r="40" spans="2:10" ht="24" customHeight="1" x14ac:dyDescent="0.3">
      <c r="B40" s="20" t="s">
        <v>3</v>
      </c>
      <c r="C40" s="46" t="s">
        <v>12</v>
      </c>
      <c r="D40" s="46"/>
      <c r="E40" s="46"/>
      <c r="F40" s="46"/>
      <c r="G40" s="46"/>
      <c r="H40" s="46"/>
      <c r="I40" s="46"/>
      <c r="J40" s="21"/>
    </row>
    <row r="41" spans="2:10" ht="22.5" customHeight="1" x14ac:dyDescent="0.3">
      <c r="B41" s="20" t="s">
        <v>4</v>
      </c>
      <c r="C41" s="46" t="s">
        <v>11</v>
      </c>
      <c r="D41" s="46"/>
      <c r="E41" s="46"/>
      <c r="F41" s="47"/>
      <c r="G41" s="47"/>
      <c r="H41" s="47"/>
      <c r="I41" s="47"/>
      <c r="J41" s="21"/>
    </row>
    <row r="42" spans="2:10" x14ac:dyDescent="0.3">
      <c r="B42" s="20" t="s">
        <v>5</v>
      </c>
      <c r="C42" s="46" t="s">
        <v>10</v>
      </c>
      <c r="D42" s="46"/>
      <c r="E42" s="46"/>
      <c r="F42" s="46"/>
      <c r="G42" s="46"/>
      <c r="H42" s="46"/>
      <c r="I42" s="46"/>
      <c r="J42" s="21"/>
    </row>
    <row r="43" spans="2:10" x14ac:dyDescent="0.3">
      <c r="B43" s="20" t="s">
        <v>6</v>
      </c>
      <c r="C43" s="46" t="s">
        <v>9</v>
      </c>
      <c r="D43" s="46"/>
      <c r="E43" s="46"/>
      <c r="F43" s="46"/>
      <c r="G43" s="46"/>
      <c r="H43" s="46"/>
      <c r="I43" s="46"/>
      <c r="J43" s="21"/>
    </row>
    <row r="44" spans="2:10" ht="23.25" customHeight="1" thickBot="1" x14ac:dyDescent="0.35">
      <c r="B44" s="22" t="s">
        <v>8</v>
      </c>
      <c r="C44" s="48" t="s">
        <v>7</v>
      </c>
      <c r="D44" s="49"/>
      <c r="E44" s="48"/>
      <c r="F44" s="48"/>
      <c r="G44" s="48"/>
      <c r="H44" s="48"/>
      <c r="I44" s="48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N41"/>
  <sheetViews>
    <sheetView workbookViewId="0">
      <selection activeCell="D7" sqref="D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0" t="s">
        <v>27</v>
      </c>
      <c r="E3" s="40"/>
      <c r="F3" s="40"/>
      <c r="G3" s="40"/>
      <c r="H3" s="40"/>
      <c r="I3" s="40"/>
      <c r="J3" s="40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4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4" si="0">+ROUND(D7*3.6/1000,1)</f>
        <v>540000</v>
      </c>
      <c r="D7" s="24">
        <v>150000000</v>
      </c>
      <c r="E7" s="9" t="s">
        <v>22</v>
      </c>
      <c r="F7" s="10"/>
      <c r="G7" s="25">
        <v>0</v>
      </c>
      <c r="H7" s="11"/>
      <c r="I7" s="8">
        <f t="shared" ref="I7:I34" si="1">+ROUND(J7*3.6/1000,1)</f>
        <v>33621.5</v>
      </c>
      <c r="J7" s="26">
        <f>+'[2]Febbraio 2019'!E4</f>
        <v>9339310.0000000894</v>
      </c>
      <c r="M7" s="27"/>
    </row>
    <row r="8" spans="2:14" x14ac:dyDescent="0.3">
      <c r="B8" s="12">
        <v>2</v>
      </c>
      <c r="C8" s="8">
        <f t="shared" si="0"/>
        <v>16020</v>
      </c>
      <c r="D8" s="24">
        <v>4450000</v>
      </c>
      <c r="E8" s="9" t="s">
        <v>22</v>
      </c>
      <c r="F8" s="10"/>
      <c r="G8" s="25">
        <v>0</v>
      </c>
      <c r="H8" s="11"/>
      <c r="I8" s="8">
        <f t="shared" si="1"/>
        <v>17601.5</v>
      </c>
      <c r="J8" s="26">
        <f>+'[2]Febbraio 2019'!E5</f>
        <v>4889310.0000000894</v>
      </c>
      <c r="K8" s="29"/>
      <c r="M8" s="27"/>
      <c r="N8" s="27"/>
    </row>
    <row r="9" spans="2:14" x14ac:dyDescent="0.3">
      <c r="B9" s="12">
        <v>3</v>
      </c>
      <c r="C9" s="8">
        <f t="shared" si="0"/>
        <v>16020</v>
      </c>
      <c r="D9" s="24">
        <v>4450000</v>
      </c>
      <c r="E9" s="9" t="s">
        <v>22</v>
      </c>
      <c r="F9" s="10"/>
      <c r="G9" s="25">
        <v>0</v>
      </c>
      <c r="H9" s="11"/>
      <c r="I9" s="8">
        <f t="shared" si="1"/>
        <v>1581.5</v>
      </c>
      <c r="J9" s="26">
        <f>+'[2]Febbraio 2019'!E6</f>
        <v>439310.00000008941</v>
      </c>
      <c r="K9" s="29"/>
      <c r="M9" s="27"/>
      <c r="N9" s="27"/>
    </row>
    <row r="10" spans="2:14" x14ac:dyDescent="0.3">
      <c r="B10" s="12">
        <v>4</v>
      </c>
      <c r="C10" s="8">
        <f t="shared" si="0"/>
        <v>90000</v>
      </c>
      <c r="D10" s="24">
        <v>25000000</v>
      </c>
      <c r="E10" s="9" t="s">
        <v>22</v>
      </c>
      <c r="F10" s="8"/>
      <c r="G10" s="24">
        <v>0</v>
      </c>
      <c r="H10" s="9"/>
      <c r="I10" s="8">
        <f t="shared" si="1"/>
        <v>3132915.1</v>
      </c>
      <c r="J10" s="26">
        <f>+'[2]Febbraio 2019'!E7</f>
        <v>870254195.00000012</v>
      </c>
      <c r="K10" s="29"/>
      <c r="M10" s="27"/>
      <c r="N10" s="27"/>
    </row>
    <row r="11" spans="2:14" x14ac:dyDescent="0.3">
      <c r="B11" s="12">
        <v>5</v>
      </c>
      <c r="C11" s="8">
        <f t="shared" si="0"/>
        <v>432000</v>
      </c>
      <c r="D11" s="24">
        <v>120000000</v>
      </c>
      <c r="E11" s="9" t="s">
        <v>22</v>
      </c>
      <c r="F11" s="8"/>
      <c r="G11" s="25">
        <v>905683082</v>
      </c>
      <c r="H11" s="11" t="s">
        <v>24</v>
      </c>
      <c r="I11" s="8">
        <f t="shared" si="1"/>
        <v>2700915.1</v>
      </c>
      <c r="J11" s="26">
        <f>+'[2]Febbraio 2019'!E8</f>
        <v>750254195.00000012</v>
      </c>
      <c r="K11" s="29"/>
      <c r="M11" s="27"/>
      <c r="N11" s="27"/>
    </row>
    <row r="12" spans="2:14" x14ac:dyDescent="0.3">
      <c r="B12" s="12">
        <v>6</v>
      </c>
      <c r="C12" s="8">
        <f t="shared" si="0"/>
        <v>563163</v>
      </c>
      <c r="D12" s="24">
        <v>156434164</v>
      </c>
      <c r="E12" s="9" t="s">
        <v>22</v>
      </c>
      <c r="F12" s="8"/>
      <c r="G12" s="25">
        <v>0</v>
      </c>
      <c r="H12" s="9"/>
      <c r="I12" s="8">
        <f t="shared" si="1"/>
        <v>2137752.1</v>
      </c>
      <c r="J12" s="26">
        <f>+'[2]Febbraio 2019'!E9</f>
        <v>593820031.00000012</v>
      </c>
      <c r="K12" s="29"/>
      <c r="M12" s="27"/>
      <c r="N12" s="27"/>
    </row>
    <row r="13" spans="2:14" x14ac:dyDescent="0.3">
      <c r="B13" s="12">
        <v>7</v>
      </c>
      <c r="C13" s="8">
        <f t="shared" si="0"/>
        <v>563163</v>
      </c>
      <c r="D13" s="24">
        <v>156434164</v>
      </c>
      <c r="E13" s="9" t="s">
        <v>22</v>
      </c>
      <c r="F13" s="10"/>
      <c r="G13" s="25">
        <v>0</v>
      </c>
      <c r="H13" s="11"/>
      <c r="I13" s="8">
        <f t="shared" si="1"/>
        <v>1574589.1</v>
      </c>
      <c r="J13" s="26">
        <f>+'[2]Febbraio 2019'!E10</f>
        <v>437385867.00000012</v>
      </c>
      <c r="K13" s="29"/>
      <c r="M13" s="27"/>
      <c r="N13" s="27"/>
    </row>
    <row r="14" spans="2:14" x14ac:dyDescent="0.3">
      <c r="B14" s="12">
        <v>8</v>
      </c>
      <c r="C14" s="8">
        <f t="shared" si="0"/>
        <v>563163</v>
      </c>
      <c r="D14" s="24">
        <v>156434164</v>
      </c>
      <c r="E14" s="9" t="s">
        <v>22</v>
      </c>
      <c r="F14" s="10"/>
      <c r="G14" s="25">
        <v>0</v>
      </c>
      <c r="H14" s="11"/>
      <c r="I14" s="8">
        <f t="shared" si="1"/>
        <v>1011426.1</v>
      </c>
      <c r="J14" s="26">
        <f>+'[2]Febbraio 2019'!E11</f>
        <v>280951703.00000012</v>
      </c>
      <c r="K14" s="29"/>
      <c r="M14" s="27"/>
      <c r="N14" s="27"/>
    </row>
    <row r="15" spans="2:14" x14ac:dyDescent="0.3">
      <c r="B15" s="12">
        <v>9</v>
      </c>
      <c r="C15" s="8">
        <f t="shared" si="0"/>
        <v>223341.6</v>
      </c>
      <c r="D15" s="24">
        <v>62039325</v>
      </c>
      <c r="E15" s="9" t="s">
        <v>22</v>
      </c>
      <c r="F15" s="10"/>
      <c r="G15" s="25">
        <v>0</v>
      </c>
      <c r="H15" s="11"/>
      <c r="I15" s="8">
        <f t="shared" si="1"/>
        <v>788084.6</v>
      </c>
      <c r="J15" s="26">
        <f>+'[2]Febbraio 2019'!E12</f>
        <v>218912378.00000012</v>
      </c>
      <c r="K15" s="29"/>
      <c r="M15" s="27"/>
      <c r="N15" s="27"/>
    </row>
    <row r="16" spans="2:14" x14ac:dyDescent="0.3">
      <c r="B16" s="12">
        <v>10</v>
      </c>
      <c r="C16" s="8">
        <f t="shared" si="0"/>
        <v>223341.6</v>
      </c>
      <c r="D16" s="24">
        <v>62039325</v>
      </c>
      <c r="E16" s="9" t="s">
        <v>22</v>
      </c>
      <c r="F16" s="10"/>
      <c r="G16" s="25">
        <v>0</v>
      </c>
      <c r="H16" s="11"/>
      <c r="I16" s="8">
        <f t="shared" si="1"/>
        <v>564743</v>
      </c>
      <c r="J16" s="26">
        <f>+'[2]Febbraio 2019'!E13</f>
        <v>156873053.00000012</v>
      </c>
      <c r="K16" s="29"/>
      <c r="M16" s="27"/>
      <c r="N16" s="27"/>
    </row>
    <row r="17" spans="2:14" x14ac:dyDescent="0.3">
      <c r="B17" s="12">
        <v>11</v>
      </c>
      <c r="C17" s="8">
        <f t="shared" si="0"/>
        <v>563163</v>
      </c>
      <c r="D17" s="24">
        <v>156434164</v>
      </c>
      <c r="E17" s="9" t="s">
        <v>22</v>
      </c>
      <c r="F17" s="10"/>
      <c r="G17" s="25">
        <v>0</v>
      </c>
      <c r="H17" s="11"/>
      <c r="I17" s="8">
        <f t="shared" si="1"/>
        <v>3523372.7</v>
      </c>
      <c r="J17" s="26">
        <f>+'[2]Febbraio 2019'!E14</f>
        <v>978714633.00000012</v>
      </c>
      <c r="K17" s="29"/>
      <c r="N17" s="27"/>
    </row>
    <row r="18" spans="2:14" x14ac:dyDescent="0.3">
      <c r="B18" s="12">
        <v>12</v>
      </c>
      <c r="C18" s="8">
        <f t="shared" si="0"/>
        <v>468000</v>
      </c>
      <c r="D18" s="24">
        <v>130000000</v>
      </c>
      <c r="E18" s="9" t="s">
        <v>22</v>
      </c>
      <c r="F18" s="10"/>
      <c r="G18" s="25">
        <v>990157636</v>
      </c>
      <c r="H18" s="11" t="s">
        <v>24</v>
      </c>
      <c r="I18" s="8">
        <f t="shared" si="1"/>
        <v>3055372.7</v>
      </c>
      <c r="J18" s="26">
        <f>+'[2]Febbraio 2019'!E15</f>
        <v>848714633.00000012</v>
      </c>
      <c r="K18" s="29"/>
      <c r="N18" s="27"/>
    </row>
    <row r="19" spans="2:14" x14ac:dyDescent="0.3">
      <c r="B19" s="12">
        <v>13</v>
      </c>
      <c r="C19" s="8">
        <f t="shared" si="0"/>
        <v>558000</v>
      </c>
      <c r="D19" s="24">
        <v>155000000</v>
      </c>
      <c r="E19" s="9" t="s">
        <v>22</v>
      </c>
      <c r="F19" s="10"/>
      <c r="G19" s="25">
        <v>0</v>
      </c>
      <c r="H19" s="11"/>
      <c r="I19" s="8">
        <f t="shared" si="1"/>
        <v>2497372.7000000002</v>
      </c>
      <c r="J19" s="26">
        <f>+'[2]Febbraio 2019'!E16</f>
        <v>693714633.00000012</v>
      </c>
      <c r="K19" s="29"/>
      <c r="N19" s="27"/>
    </row>
    <row r="20" spans="2:14" x14ac:dyDescent="0.3">
      <c r="B20" s="12">
        <v>14</v>
      </c>
      <c r="C20" s="8">
        <f t="shared" si="0"/>
        <v>519480</v>
      </c>
      <c r="D20" s="24">
        <v>144300000</v>
      </c>
      <c r="E20" s="9" t="s">
        <v>22</v>
      </c>
      <c r="F20" s="10"/>
      <c r="G20" s="25">
        <v>0</v>
      </c>
      <c r="H20" s="9"/>
      <c r="I20" s="8">
        <f t="shared" si="1"/>
        <v>1977892.7</v>
      </c>
      <c r="J20" s="26">
        <f>+'[2]Febbraio 2019'!E17</f>
        <v>549414633.00000012</v>
      </c>
      <c r="K20" s="29"/>
      <c r="N20" s="27"/>
    </row>
    <row r="21" spans="2:14" x14ac:dyDescent="0.3">
      <c r="B21" s="12">
        <v>15</v>
      </c>
      <c r="C21" s="8">
        <f t="shared" si="0"/>
        <v>519480</v>
      </c>
      <c r="D21" s="24">
        <v>144300000</v>
      </c>
      <c r="E21" s="9" t="s">
        <v>22</v>
      </c>
      <c r="F21" s="10"/>
      <c r="G21" s="25">
        <v>0</v>
      </c>
      <c r="H21" s="11"/>
      <c r="I21" s="8">
        <f t="shared" si="1"/>
        <v>1458412.7</v>
      </c>
      <c r="J21" s="26">
        <f>+'[2]Febbraio 2019'!E18</f>
        <v>405114633.00000006</v>
      </c>
      <c r="K21" s="29"/>
      <c r="N21" s="27"/>
    </row>
    <row r="22" spans="2:14" x14ac:dyDescent="0.3">
      <c r="B22" s="12">
        <v>16</v>
      </c>
      <c r="C22" s="8">
        <f t="shared" si="0"/>
        <v>0</v>
      </c>
      <c r="D22" s="24">
        <v>0</v>
      </c>
      <c r="E22" s="9" t="s">
        <v>22</v>
      </c>
      <c r="F22" s="10"/>
      <c r="G22" s="25">
        <v>0</v>
      </c>
      <c r="H22" s="11"/>
      <c r="I22" s="8">
        <f t="shared" si="1"/>
        <v>1458412.7</v>
      </c>
      <c r="J22" s="26">
        <f>+'[2]Febbraio 2019'!E19</f>
        <v>405114633.00000006</v>
      </c>
      <c r="K22" s="29"/>
      <c r="N22" s="27"/>
    </row>
    <row r="23" spans="2:14" x14ac:dyDescent="0.3">
      <c r="B23" s="12">
        <v>17</v>
      </c>
      <c r="C23" s="8">
        <f t="shared" si="0"/>
        <v>0</v>
      </c>
      <c r="D23" s="24">
        <v>0</v>
      </c>
      <c r="E23" s="9" t="s">
        <v>22</v>
      </c>
      <c r="F23" s="10"/>
      <c r="G23" s="25">
        <v>0</v>
      </c>
      <c r="H23" s="11"/>
      <c r="I23" s="8">
        <f t="shared" si="1"/>
        <v>1458412.7</v>
      </c>
      <c r="J23" s="26">
        <f>+'[2]Febbraio 2019'!E20</f>
        <v>405114633.00000006</v>
      </c>
      <c r="K23" s="29"/>
      <c r="N23" s="27"/>
    </row>
    <row r="24" spans="2:14" x14ac:dyDescent="0.3">
      <c r="B24" s="12">
        <v>18</v>
      </c>
      <c r="C24" s="8">
        <f t="shared" si="0"/>
        <v>363570.4</v>
      </c>
      <c r="D24" s="24">
        <v>100991764</v>
      </c>
      <c r="E24" s="9" t="s">
        <v>22</v>
      </c>
      <c r="F24" s="10"/>
      <c r="G24" s="25">
        <v>0</v>
      </c>
      <c r="H24" s="11"/>
      <c r="I24" s="8">
        <f t="shared" si="1"/>
        <v>1094842.3</v>
      </c>
      <c r="J24" s="26">
        <f>+'[2]Febbraio 2019'!E21</f>
        <v>304122869.00000012</v>
      </c>
      <c r="K24" s="29"/>
      <c r="N24" s="27"/>
    </row>
    <row r="25" spans="2:14" x14ac:dyDescent="0.3">
      <c r="B25" s="12">
        <v>19</v>
      </c>
      <c r="C25" s="8">
        <f t="shared" si="0"/>
        <v>363570.4</v>
      </c>
      <c r="D25" s="24">
        <v>100991764</v>
      </c>
      <c r="E25" s="9" t="s">
        <v>22</v>
      </c>
      <c r="F25" s="10"/>
      <c r="G25" s="25">
        <v>0</v>
      </c>
      <c r="H25" s="11"/>
      <c r="I25" s="8">
        <f t="shared" si="1"/>
        <v>731272</v>
      </c>
      <c r="J25" s="26">
        <f>+'[2]Febbraio 2019'!E22</f>
        <v>203131105.00000009</v>
      </c>
      <c r="K25" s="29"/>
      <c r="N25" s="27"/>
    </row>
    <row r="26" spans="2:14" x14ac:dyDescent="0.3">
      <c r="B26" s="12">
        <v>20</v>
      </c>
      <c r="C26" s="8">
        <f t="shared" si="0"/>
        <v>363570.4</v>
      </c>
      <c r="D26" s="24">
        <v>100991764</v>
      </c>
      <c r="E26" s="9" t="s">
        <v>22</v>
      </c>
      <c r="F26" s="10"/>
      <c r="G26" s="25">
        <v>0</v>
      </c>
      <c r="H26" s="11"/>
      <c r="I26" s="8">
        <f t="shared" si="1"/>
        <v>367701.6</v>
      </c>
      <c r="J26" s="26">
        <f>+'[2]Febbraio 2019'!E23</f>
        <v>102139341.0000001</v>
      </c>
      <c r="K26" s="29"/>
      <c r="N26" s="27"/>
    </row>
    <row r="27" spans="2:14" x14ac:dyDescent="0.3">
      <c r="B27" s="12">
        <v>21</v>
      </c>
      <c r="C27" s="8">
        <f t="shared" si="0"/>
        <v>363570.4</v>
      </c>
      <c r="D27" s="24">
        <v>100991764</v>
      </c>
      <c r="E27" s="9" t="s">
        <v>22</v>
      </c>
      <c r="F27" s="8"/>
      <c r="G27" s="25">
        <v>0</v>
      </c>
      <c r="H27" s="9"/>
      <c r="I27" s="8">
        <f t="shared" si="1"/>
        <v>3044993</v>
      </c>
      <c r="J27" s="26">
        <f>+'[2]Febbraio 2019'!E24</f>
        <v>845831399.00000226</v>
      </c>
      <c r="K27" s="29"/>
      <c r="N27" s="27"/>
    </row>
    <row r="28" spans="2:14" x14ac:dyDescent="0.3">
      <c r="B28" s="12">
        <v>22</v>
      </c>
      <c r="C28" s="8">
        <f t="shared" si="0"/>
        <v>558000</v>
      </c>
      <c r="D28" s="24">
        <v>155000000</v>
      </c>
      <c r="E28" s="9" t="s">
        <v>22</v>
      </c>
      <c r="F28" s="8"/>
      <c r="G28" s="25">
        <v>1009237117</v>
      </c>
      <c r="H28" s="11" t="s">
        <v>24</v>
      </c>
      <c r="I28" s="8">
        <f t="shared" si="1"/>
        <v>3109765.8</v>
      </c>
      <c r="J28" s="26">
        <f>+'[2]Febbraio 2019'!E25</f>
        <v>863823844.00000012</v>
      </c>
      <c r="K28" s="29"/>
      <c r="N28" s="27"/>
    </row>
    <row r="29" spans="2:14" x14ac:dyDescent="0.3">
      <c r="B29" s="12">
        <v>23</v>
      </c>
      <c r="C29" s="8">
        <f t="shared" si="0"/>
        <v>468000</v>
      </c>
      <c r="D29" s="24">
        <v>130000000</v>
      </c>
      <c r="E29" s="9" t="s">
        <v>22</v>
      </c>
      <c r="F29" s="10"/>
      <c r="G29" s="25">
        <v>0</v>
      </c>
      <c r="H29" s="11"/>
      <c r="I29" s="8">
        <f t="shared" si="1"/>
        <v>2641765.7999999998</v>
      </c>
      <c r="J29" s="26">
        <f>+'[2]Febbraio 2019'!E26</f>
        <v>733823844</v>
      </c>
      <c r="K29" s="29"/>
      <c r="N29" s="27"/>
    </row>
    <row r="30" spans="2:14" x14ac:dyDescent="0.3">
      <c r="B30" s="12">
        <v>24</v>
      </c>
      <c r="C30" s="8">
        <f t="shared" si="0"/>
        <v>16020</v>
      </c>
      <c r="D30" s="24">
        <v>4450000</v>
      </c>
      <c r="E30" s="9" t="s">
        <v>22</v>
      </c>
      <c r="F30" s="10"/>
      <c r="G30" s="25">
        <v>0</v>
      </c>
      <c r="H30" s="11"/>
      <c r="I30" s="8">
        <f t="shared" si="1"/>
        <v>2625745.7999999998</v>
      </c>
      <c r="J30" s="26">
        <f>+'[2]Febbraio 2019'!E27</f>
        <v>729373844</v>
      </c>
      <c r="K30" s="29"/>
      <c r="M30" s="28"/>
      <c r="N30" s="27"/>
    </row>
    <row r="31" spans="2:14" x14ac:dyDescent="0.3">
      <c r="B31" s="12">
        <v>25</v>
      </c>
      <c r="C31" s="8">
        <f t="shared" si="0"/>
        <v>514172.8</v>
      </c>
      <c r="D31" s="24">
        <v>142825768</v>
      </c>
      <c r="E31" s="9" t="s">
        <v>22</v>
      </c>
      <c r="F31" s="10"/>
      <c r="G31" s="25">
        <v>0</v>
      </c>
      <c r="H31" s="11"/>
      <c r="I31" s="8">
        <f t="shared" si="1"/>
        <v>2111573.1</v>
      </c>
      <c r="J31" s="26">
        <f>+'[2]Febbraio 2019'!E28</f>
        <v>586548075.99999988</v>
      </c>
      <c r="K31" s="29"/>
      <c r="M31" s="28"/>
    </row>
    <row r="32" spans="2:14" x14ac:dyDescent="0.3">
      <c r="B32" s="12">
        <v>26</v>
      </c>
      <c r="C32" s="8">
        <f t="shared" si="0"/>
        <v>519488.3</v>
      </c>
      <c r="D32" s="24">
        <v>144302297</v>
      </c>
      <c r="E32" s="9" t="s">
        <v>22</v>
      </c>
      <c r="F32" s="10"/>
      <c r="G32" s="25">
        <v>0</v>
      </c>
      <c r="H32" s="11"/>
      <c r="I32" s="8">
        <f t="shared" si="1"/>
        <v>1592084.8</v>
      </c>
      <c r="J32" s="26">
        <f>+'[2]Febbraio 2019'!E29</f>
        <v>442245778.99999988</v>
      </c>
      <c r="K32" s="29"/>
      <c r="M32" s="28"/>
    </row>
    <row r="33" spans="2:13" x14ac:dyDescent="0.3">
      <c r="B33" s="12">
        <v>27</v>
      </c>
      <c r="C33" s="8">
        <f t="shared" si="0"/>
        <v>424006.7</v>
      </c>
      <c r="D33" s="24">
        <v>117779628</v>
      </c>
      <c r="E33" s="9" t="s">
        <v>22</v>
      </c>
      <c r="F33" s="10"/>
      <c r="G33" s="25">
        <v>0</v>
      </c>
      <c r="H33" s="11"/>
      <c r="I33" s="8">
        <f t="shared" si="1"/>
        <v>1168078.1000000001</v>
      </c>
      <c r="J33" s="26">
        <f>+'[2]Febbraio 2019'!E30</f>
        <v>324466150.99999988</v>
      </c>
      <c r="K33" s="29"/>
      <c r="M33" s="28"/>
    </row>
    <row r="34" spans="2:13" x14ac:dyDescent="0.3">
      <c r="B34" s="12">
        <v>28</v>
      </c>
      <c r="C34" s="8">
        <f t="shared" si="0"/>
        <v>558000</v>
      </c>
      <c r="D34" s="24">
        <v>155000000</v>
      </c>
      <c r="E34" s="9" t="s">
        <v>22</v>
      </c>
      <c r="F34" s="10"/>
      <c r="G34" s="25">
        <v>0</v>
      </c>
      <c r="H34" s="11"/>
      <c r="I34" s="8">
        <f t="shared" si="1"/>
        <v>610078.1</v>
      </c>
      <c r="J34" s="26">
        <f>+'[2]Febbraio 2019'!E31</f>
        <v>169466150.99999988</v>
      </c>
      <c r="K34" s="29"/>
    </row>
    <row r="35" spans="2:13" ht="15" thickBot="1" x14ac:dyDescent="0.35">
      <c r="B35" s="13"/>
      <c r="C35" s="14"/>
      <c r="D35" s="14"/>
      <c r="E35" s="15"/>
      <c r="F35" s="16"/>
      <c r="G35" s="16"/>
      <c r="H35" s="17"/>
      <c r="I35" s="14"/>
      <c r="J35" s="14"/>
    </row>
    <row r="36" spans="2:13" x14ac:dyDescent="0.3">
      <c r="B36" s="18" t="s">
        <v>2</v>
      </c>
      <c r="C36" s="38" t="s">
        <v>13</v>
      </c>
      <c r="D36" s="38"/>
      <c r="E36" s="38"/>
      <c r="F36" s="39"/>
      <c r="G36" s="39"/>
      <c r="H36" s="39"/>
      <c r="I36" s="39"/>
      <c r="J36" s="19"/>
    </row>
    <row r="37" spans="2:13" ht="24" customHeight="1" x14ac:dyDescent="0.3">
      <c r="B37" s="20" t="s">
        <v>3</v>
      </c>
      <c r="C37" s="46" t="s">
        <v>12</v>
      </c>
      <c r="D37" s="46"/>
      <c r="E37" s="46"/>
      <c r="F37" s="46"/>
      <c r="G37" s="46"/>
      <c r="H37" s="46"/>
      <c r="I37" s="46"/>
      <c r="J37" s="21"/>
    </row>
    <row r="38" spans="2:13" ht="22.5" customHeight="1" x14ac:dyDescent="0.3">
      <c r="B38" s="20" t="s">
        <v>4</v>
      </c>
      <c r="C38" s="46" t="s">
        <v>11</v>
      </c>
      <c r="D38" s="46"/>
      <c r="E38" s="46"/>
      <c r="F38" s="47"/>
      <c r="G38" s="47"/>
      <c r="H38" s="47"/>
      <c r="I38" s="47"/>
      <c r="J38" s="21"/>
    </row>
    <row r="39" spans="2:13" x14ac:dyDescent="0.3">
      <c r="B39" s="20" t="s">
        <v>5</v>
      </c>
      <c r="C39" s="46" t="s">
        <v>10</v>
      </c>
      <c r="D39" s="46"/>
      <c r="E39" s="46"/>
      <c r="F39" s="46"/>
      <c r="G39" s="46"/>
      <c r="H39" s="46"/>
      <c r="I39" s="46"/>
      <c r="J39" s="21"/>
    </row>
    <row r="40" spans="2:13" x14ac:dyDescent="0.3">
      <c r="B40" s="20" t="s">
        <v>6</v>
      </c>
      <c r="C40" s="46" t="s">
        <v>9</v>
      </c>
      <c r="D40" s="46"/>
      <c r="E40" s="46"/>
      <c r="F40" s="46"/>
      <c r="G40" s="46"/>
      <c r="H40" s="46"/>
      <c r="I40" s="46"/>
      <c r="J40" s="21"/>
    </row>
    <row r="41" spans="2:13" ht="23.25" customHeight="1" thickBot="1" x14ac:dyDescent="0.35">
      <c r="B41" s="22" t="s">
        <v>8</v>
      </c>
      <c r="C41" s="48" t="s">
        <v>7</v>
      </c>
      <c r="D41" s="49"/>
      <c r="E41" s="48"/>
      <c r="F41" s="48"/>
      <c r="G41" s="48"/>
      <c r="H41" s="48"/>
      <c r="I41" s="48"/>
      <c r="J41" s="23"/>
    </row>
  </sheetData>
  <mergeCells count="11">
    <mergeCell ref="C37:I37"/>
    <mergeCell ref="C38:I38"/>
    <mergeCell ref="C39:I39"/>
    <mergeCell ref="C40:I40"/>
    <mergeCell ref="C41:I41"/>
    <mergeCell ref="C36:I36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N44"/>
  <sheetViews>
    <sheetView topLeftCell="F5" workbookViewId="0">
      <selection activeCell="J7" sqref="J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0" t="s">
        <v>26</v>
      </c>
      <c r="E3" s="40"/>
      <c r="F3" s="40"/>
      <c r="G3" s="40"/>
      <c r="H3" s="40"/>
      <c r="I3" s="40"/>
      <c r="J3" s="40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1" t="s">
        <v>19</v>
      </c>
      <c r="C5" s="43" t="s">
        <v>18</v>
      </c>
      <c r="D5" s="43"/>
      <c r="E5" s="43"/>
      <c r="F5" s="44" t="s">
        <v>17</v>
      </c>
      <c r="G5" s="44"/>
      <c r="H5" s="44"/>
      <c r="I5" s="43" t="s">
        <v>16</v>
      </c>
      <c r="J5" s="45"/>
    </row>
    <row r="6" spans="2:14" ht="27" thickBot="1" x14ac:dyDescent="0.35">
      <c r="B6" s="42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0</v>
      </c>
      <c r="D7" s="24">
        <v>0</v>
      </c>
      <c r="E7" s="9" t="s">
        <v>22</v>
      </c>
      <c r="F7" s="10"/>
      <c r="G7" s="25">
        <v>0</v>
      </c>
      <c r="H7" s="11"/>
      <c r="I7" s="8">
        <f t="shared" ref="I7:I37" si="1">+ROUND(J7*3.6/1000,1)</f>
        <v>2288994.6</v>
      </c>
      <c r="J7" s="26">
        <f>+'[2]Gennaio 2019'!E4</f>
        <v>635831837.00000012</v>
      </c>
      <c r="K7" s="29"/>
      <c r="M7" s="27"/>
    </row>
    <row r="8" spans="2:14" x14ac:dyDescent="0.3">
      <c r="B8" s="12">
        <v>2</v>
      </c>
      <c r="C8" s="8">
        <f t="shared" si="0"/>
        <v>0</v>
      </c>
      <c r="D8" s="24">
        <v>0</v>
      </c>
      <c r="E8" s="9" t="s">
        <v>22</v>
      </c>
      <c r="F8" s="10"/>
      <c r="G8" s="25">
        <v>0</v>
      </c>
      <c r="H8" s="11"/>
      <c r="I8" s="8">
        <f t="shared" si="1"/>
        <v>2288386.6</v>
      </c>
      <c r="J8" s="26">
        <f>+'[2]Gennaio 2019'!E5</f>
        <v>635662931.00000012</v>
      </c>
      <c r="K8" s="29"/>
      <c r="M8" s="27"/>
      <c r="N8" s="27"/>
    </row>
    <row r="9" spans="2:14" x14ac:dyDescent="0.3">
      <c r="B9" s="12">
        <v>3</v>
      </c>
      <c r="C9" s="8">
        <f t="shared" si="0"/>
        <v>0</v>
      </c>
      <c r="D9" s="24">
        <v>0</v>
      </c>
      <c r="E9" s="9" t="s">
        <v>22</v>
      </c>
      <c r="F9" s="10"/>
      <c r="G9" s="25">
        <v>0</v>
      </c>
      <c r="H9" s="11"/>
      <c r="I9" s="8">
        <f t="shared" si="1"/>
        <v>2287778.5</v>
      </c>
      <c r="J9" s="26">
        <f>+'[2]Gennaio 2019'!E6</f>
        <v>635494025.00000012</v>
      </c>
      <c r="K9" s="29"/>
      <c r="M9" s="27"/>
      <c r="N9" s="27"/>
    </row>
    <row r="10" spans="2:14" x14ac:dyDescent="0.3">
      <c r="B10" s="12">
        <v>4</v>
      </c>
      <c r="C10" s="8">
        <f t="shared" si="0"/>
        <v>0</v>
      </c>
      <c r="D10" s="24">
        <v>0</v>
      </c>
      <c r="E10" s="9" t="s">
        <v>22</v>
      </c>
      <c r="F10" s="8"/>
      <c r="G10" s="24">
        <v>0</v>
      </c>
      <c r="H10" s="9"/>
      <c r="I10" s="8">
        <f t="shared" si="1"/>
        <v>2287170.4</v>
      </c>
      <c r="J10" s="26">
        <f>+'[2]Gennaio 2019'!E7</f>
        <v>635325119.00000024</v>
      </c>
      <c r="K10" s="29"/>
      <c r="M10" s="27"/>
      <c r="N10" s="27"/>
    </row>
    <row r="11" spans="2:14" x14ac:dyDescent="0.3">
      <c r="B11" s="12">
        <v>5</v>
      </c>
      <c r="C11" s="8">
        <f t="shared" si="0"/>
        <v>0</v>
      </c>
      <c r="D11" s="24">
        <v>0</v>
      </c>
      <c r="E11" s="9" t="s">
        <v>22</v>
      </c>
      <c r="F11" s="8"/>
      <c r="G11" s="25">
        <v>0</v>
      </c>
      <c r="H11" s="11"/>
      <c r="I11" s="8">
        <f t="shared" si="1"/>
        <v>2286562.4</v>
      </c>
      <c r="J11" s="26">
        <f>+'[2]Gennaio 2019'!E8</f>
        <v>635156213.00000024</v>
      </c>
      <c r="K11" s="29"/>
      <c r="M11" s="27"/>
      <c r="N11" s="27"/>
    </row>
    <row r="12" spans="2:14" x14ac:dyDescent="0.3">
      <c r="B12" s="12">
        <v>6</v>
      </c>
      <c r="C12" s="8">
        <f t="shared" si="0"/>
        <v>0</v>
      </c>
      <c r="D12" s="24">
        <v>0</v>
      </c>
      <c r="E12" s="9" t="s">
        <v>22</v>
      </c>
      <c r="F12" s="8"/>
      <c r="G12" s="25">
        <v>0</v>
      </c>
      <c r="H12" s="9"/>
      <c r="I12" s="8">
        <f t="shared" si="1"/>
        <v>2722808.6</v>
      </c>
      <c r="J12" s="26">
        <f>+'[2]Gennaio 2019'!E9</f>
        <v>756335722</v>
      </c>
      <c r="K12" s="29"/>
      <c r="M12" s="27"/>
      <c r="N12" s="27"/>
    </row>
    <row r="13" spans="2:14" x14ac:dyDescent="0.3">
      <c r="B13" s="12">
        <v>7</v>
      </c>
      <c r="C13" s="8">
        <f t="shared" si="0"/>
        <v>519480</v>
      </c>
      <c r="D13" s="24">
        <v>144300000</v>
      </c>
      <c r="E13" s="9" t="s">
        <v>22</v>
      </c>
      <c r="F13" s="10"/>
      <c r="G13" s="25">
        <v>0</v>
      </c>
      <c r="H13" s="11"/>
      <c r="I13" s="8">
        <f t="shared" si="1"/>
        <v>2203328.6</v>
      </c>
      <c r="J13" s="26">
        <f>+'[2]Gennaio 2019'!E10</f>
        <v>612035722</v>
      </c>
      <c r="K13" s="29"/>
      <c r="M13" s="27"/>
      <c r="N13" s="27"/>
    </row>
    <row r="14" spans="2:14" x14ac:dyDescent="0.3">
      <c r="B14" s="12">
        <v>8</v>
      </c>
      <c r="C14" s="8">
        <f t="shared" si="0"/>
        <v>473257.4</v>
      </c>
      <c r="D14" s="24">
        <v>131460379</v>
      </c>
      <c r="E14" s="9" t="s">
        <v>22</v>
      </c>
      <c r="F14" s="10"/>
      <c r="G14" s="25">
        <v>0</v>
      </c>
      <c r="H14" s="11"/>
      <c r="I14" s="8">
        <f t="shared" si="1"/>
        <v>1730071.2</v>
      </c>
      <c r="J14" s="26">
        <f>+'[2]Gennaio 2019'!E11</f>
        <v>480575343</v>
      </c>
      <c r="K14" s="29"/>
      <c r="M14" s="27"/>
      <c r="N14" s="27"/>
    </row>
    <row r="15" spans="2:14" x14ac:dyDescent="0.3">
      <c r="B15" s="12">
        <v>9</v>
      </c>
      <c r="C15" s="8">
        <f t="shared" si="0"/>
        <v>343080</v>
      </c>
      <c r="D15" s="24">
        <v>95300000</v>
      </c>
      <c r="E15" s="9" t="s">
        <v>22</v>
      </c>
      <c r="F15" s="10"/>
      <c r="G15" s="25">
        <v>0</v>
      </c>
      <c r="H15" s="11"/>
      <c r="I15" s="8">
        <f t="shared" si="1"/>
        <v>1386991.2</v>
      </c>
      <c r="J15" s="26">
        <f>+'[2]Gennaio 2019'!E12</f>
        <v>385275343</v>
      </c>
      <c r="K15" s="29"/>
      <c r="M15" s="27"/>
      <c r="N15" s="27"/>
    </row>
    <row r="16" spans="2:14" x14ac:dyDescent="0.3">
      <c r="B16" s="12">
        <v>10</v>
      </c>
      <c r="C16" s="8">
        <f t="shared" si="0"/>
        <v>254880</v>
      </c>
      <c r="D16" s="24">
        <v>70800000</v>
      </c>
      <c r="E16" s="9" t="s">
        <v>22</v>
      </c>
      <c r="F16" s="10"/>
      <c r="G16" s="25">
        <v>0</v>
      </c>
      <c r="H16" s="11"/>
      <c r="I16" s="8">
        <f t="shared" si="1"/>
        <v>1132111.2</v>
      </c>
      <c r="J16" s="26">
        <f>+'[2]Gennaio 2019'!E13</f>
        <v>314475343</v>
      </c>
      <c r="K16" s="29"/>
      <c r="M16" s="27"/>
      <c r="N16" s="27"/>
    </row>
    <row r="17" spans="2:14" x14ac:dyDescent="0.3">
      <c r="B17" s="12">
        <v>11</v>
      </c>
      <c r="C17" s="8">
        <f t="shared" si="0"/>
        <v>306886.3</v>
      </c>
      <c r="D17" s="24">
        <v>85246182</v>
      </c>
      <c r="E17" s="9" t="s">
        <v>22</v>
      </c>
      <c r="F17" s="10"/>
      <c r="G17" s="25">
        <v>0</v>
      </c>
      <c r="H17" s="11"/>
      <c r="I17" s="8">
        <f t="shared" si="1"/>
        <v>825225</v>
      </c>
      <c r="J17" s="26">
        <f>+'[2]Gennaio 2019'!E14</f>
        <v>229229161.50000003</v>
      </c>
      <c r="K17" s="29"/>
      <c r="N17" s="27"/>
    </row>
    <row r="18" spans="2:14" x14ac:dyDescent="0.3">
      <c r="B18" s="12">
        <v>12</v>
      </c>
      <c r="C18" s="8">
        <f t="shared" si="0"/>
        <v>166680</v>
      </c>
      <c r="D18" s="24">
        <v>46300000</v>
      </c>
      <c r="E18" s="9" t="s">
        <v>22</v>
      </c>
      <c r="F18" s="10"/>
      <c r="G18" s="25">
        <v>0</v>
      </c>
      <c r="H18" s="11"/>
      <c r="I18" s="8">
        <f t="shared" si="1"/>
        <v>658545</v>
      </c>
      <c r="J18" s="26">
        <f>+'[2]Gennaio 2019'!E15</f>
        <v>182929161.50000003</v>
      </c>
      <c r="K18" s="29"/>
      <c r="N18" s="27"/>
    </row>
    <row r="19" spans="2:14" x14ac:dyDescent="0.3">
      <c r="B19" s="12">
        <v>13</v>
      </c>
      <c r="C19" s="8">
        <f t="shared" si="0"/>
        <v>0</v>
      </c>
      <c r="D19" s="24">
        <v>0</v>
      </c>
      <c r="E19" s="9" t="s">
        <v>22</v>
      </c>
      <c r="F19" s="10"/>
      <c r="G19" s="25">
        <v>0</v>
      </c>
      <c r="H19" s="11"/>
      <c r="I19" s="8">
        <f t="shared" si="1"/>
        <v>658545</v>
      </c>
      <c r="J19" s="26">
        <f>+'[2]Gennaio 2019'!E16</f>
        <v>182929161.50000003</v>
      </c>
      <c r="K19" s="29"/>
      <c r="N19" s="27"/>
    </row>
    <row r="20" spans="2:14" x14ac:dyDescent="0.3">
      <c r="B20" s="12">
        <v>14</v>
      </c>
      <c r="C20" s="8">
        <f t="shared" si="0"/>
        <v>205910.9</v>
      </c>
      <c r="D20" s="24">
        <v>57197463</v>
      </c>
      <c r="E20" s="9" t="s">
        <v>22</v>
      </c>
      <c r="F20" s="10"/>
      <c r="G20" s="25">
        <v>0</v>
      </c>
      <c r="H20" s="9"/>
      <c r="I20" s="8">
        <f t="shared" si="1"/>
        <v>452634.1</v>
      </c>
      <c r="J20" s="26">
        <f>+'[2]Gennaio 2019'!E17</f>
        <v>125731698.50000001</v>
      </c>
      <c r="K20" s="29"/>
      <c r="N20" s="27"/>
    </row>
    <row r="21" spans="2:14" x14ac:dyDescent="0.3">
      <c r="B21" s="12">
        <v>15</v>
      </c>
      <c r="C21" s="8">
        <f t="shared" si="0"/>
        <v>451052.6</v>
      </c>
      <c r="D21" s="24">
        <v>125292389</v>
      </c>
      <c r="E21" s="9" t="s">
        <v>22</v>
      </c>
      <c r="F21" s="10"/>
      <c r="G21" s="25">
        <v>0</v>
      </c>
      <c r="H21" s="11"/>
      <c r="I21" s="8">
        <f t="shared" si="1"/>
        <v>3507749.8</v>
      </c>
      <c r="J21" s="26">
        <f>+'[2]Gennaio 2019'!E18</f>
        <v>974374933.5</v>
      </c>
      <c r="K21" s="29"/>
      <c r="N21" s="27"/>
    </row>
    <row r="22" spans="2:14" x14ac:dyDescent="0.3">
      <c r="B22" s="12">
        <v>16</v>
      </c>
      <c r="C22" s="8">
        <f t="shared" si="0"/>
        <v>558000</v>
      </c>
      <c r="D22" s="24">
        <v>155000000</v>
      </c>
      <c r="E22" s="9" t="s">
        <v>22</v>
      </c>
      <c r="F22" s="10"/>
      <c r="G22" s="25">
        <v>985764802</v>
      </c>
      <c r="H22" s="11" t="s">
        <v>24</v>
      </c>
      <c r="I22" s="8">
        <f t="shared" si="1"/>
        <v>2949749.8</v>
      </c>
      <c r="J22" s="26">
        <f>+'[2]Gennaio 2019'!E19</f>
        <v>819374933.5</v>
      </c>
      <c r="K22" s="29"/>
      <c r="N22" s="27"/>
    </row>
    <row r="23" spans="2:14" x14ac:dyDescent="0.3">
      <c r="B23" s="12">
        <v>17</v>
      </c>
      <c r="C23" s="8">
        <f t="shared" si="0"/>
        <v>432000</v>
      </c>
      <c r="D23" s="24">
        <v>120000000</v>
      </c>
      <c r="E23" s="9" t="s">
        <v>22</v>
      </c>
      <c r="F23" s="10"/>
      <c r="G23" s="25">
        <v>0</v>
      </c>
      <c r="H23" s="11"/>
      <c r="I23" s="8">
        <f t="shared" si="1"/>
        <v>2517749.7999999998</v>
      </c>
      <c r="J23" s="26">
        <f>+'[2]Gennaio 2019'!E20</f>
        <v>699374933.5</v>
      </c>
      <c r="K23" s="29"/>
      <c r="N23" s="27"/>
    </row>
    <row r="24" spans="2:14" x14ac:dyDescent="0.3">
      <c r="B24" s="12">
        <v>18</v>
      </c>
      <c r="C24" s="8">
        <f t="shared" si="0"/>
        <v>319702.5</v>
      </c>
      <c r="D24" s="24">
        <v>88806252</v>
      </c>
      <c r="E24" s="9" t="s">
        <v>22</v>
      </c>
      <c r="F24" s="10"/>
      <c r="G24" s="25">
        <v>0</v>
      </c>
      <c r="H24" s="11"/>
      <c r="I24" s="8">
        <f t="shared" si="1"/>
        <v>2198047.2999999998</v>
      </c>
      <c r="J24" s="26">
        <f>+'[2]Gennaio 2019'!E21</f>
        <v>610568681.5</v>
      </c>
      <c r="K24" s="29"/>
      <c r="N24" s="27"/>
    </row>
    <row r="25" spans="2:14" x14ac:dyDescent="0.3">
      <c r="B25" s="12">
        <v>19</v>
      </c>
      <c r="C25" s="8">
        <f t="shared" si="0"/>
        <v>0</v>
      </c>
      <c r="D25" s="24">
        <v>0</v>
      </c>
      <c r="E25" s="9" t="s">
        <v>22</v>
      </c>
      <c r="F25" s="10"/>
      <c r="G25" s="25">
        <v>0</v>
      </c>
      <c r="H25" s="11"/>
      <c r="I25" s="8">
        <f t="shared" si="1"/>
        <v>2198047.2999999998</v>
      </c>
      <c r="J25" s="26">
        <f>+'[2]Gennaio 2019'!E22</f>
        <v>610568681.5</v>
      </c>
      <c r="K25" s="29"/>
      <c r="N25" s="27"/>
    </row>
    <row r="26" spans="2:14" x14ac:dyDescent="0.3">
      <c r="B26" s="12">
        <v>20</v>
      </c>
      <c r="C26" s="8">
        <f t="shared" si="0"/>
        <v>943.2</v>
      </c>
      <c r="D26" s="24">
        <v>262004</v>
      </c>
      <c r="E26" s="9" t="s">
        <v>22</v>
      </c>
      <c r="F26" s="10"/>
      <c r="G26" s="25">
        <v>0</v>
      </c>
      <c r="H26" s="11"/>
      <c r="I26" s="8">
        <f t="shared" si="1"/>
        <v>2197104</v>
      </c>
      <c r="J26" s="26">
        <f>+'[2]Gennaio 2019'!E23</f>
        <v>610306677.5</v>
      </c>
      <c r="K26" s="29"/>
      <c r="N26" s="27"/>
    </row>
    <row r="27" spans="2:14" x14ac:dyDescent="0.3">
      <c r="B27" s="12">
        <v>21</v>
      </c>
      <c r="C27" s="8">
        <f t="shared" si="0"/>
        <v>522315.6</v>
      </c>
      <c r="D27" s="24">
        <v>145087679</v>
      </c>
      <c r="E27" s="9" t="s">
        <v>22</v>
      </c>
      <c r="F27" s="8"/>
      <c r="G27" s="25">
        <v>0</v>
      </c>
      <c r="H27" s="9"/>
      <c r="I27" s="8">
        <f t="shared" si="1"/>
        <v>1674788.4</v>
      </c>
      <c r="J27" s="26">
        <f>+'[2]Gennaio 2019'!E24</f>
        <v>465218998.5</v>
      </c>
      <c r="K27" s="29"/>
      <c r="N27" s="27"/>
    </row>
    <row r="28" spans="2:14" x14ac:dyDescent="0.3">
      <c r="B28" s="12">
        <v>22</v>
      </c>
      <c r="C28" s="8">
        <f t="shared" si="0"/>
        <v>557735.6</v>
      </c>
      <c r="D28" s="24">
        <v>154926563</v>
      </c>
      <c r="E28" s="9" t="s">
        <v>22</v>
      </c>
      <c r="F28" s="8"/>
      <c r="G28" s="25">
        <v>0</v>
      </c>
      <c r="H28" s="9"/>
      <c r="I28" s="8">
        <f t="shared" si="1"/>
        <v>1117052.8</v>
      </c>
      <c r="J28" s="26">
        <f>+'[2]Gennaio 2019'!E25</f>
        <v>310292435.50000006</v>
      </c>
      <c r="K28" s="29"/>
      <c r="N28" s="27"/>
    </row>
    <row r="29" spans="2:14" x14ac:dyDescent="0.3">
      <c r="B29" s="12">
        <v>23</v>
      </c>
      <c r="C29" s="8">
        <f t="shared" si="0"/>
        <v>557735.6</v>
      </c>
      <c r="D29" s="24">
        <v>154926563</v>
      </c>
      <c r="E29" s="9" t="s">
        <v>22</v>
      </c>
      <c r="F29" s="10"/>
      <c r="G29" s="25">
        <v>0</v>
      </c>
      <c r="H29" s="11"/>
      <c r="I29" s="8">
        <f t="shared" si="1"/>
        <v>559317.1</v>
      </c>
      <c r="J29" s="26">
        <f>+'[2]Gennaio 2019'!E26</f>
        <v>155365872.50000006</v>
      </c>
      <c r="K29" s="29"/>
      <c r="N29" s="27"/>
    </row>
    <row r="30" spans="2:14" x14ac:dyDescent="0.3">
      <c r="B30" s="12">
        <v>24</v>
      </c>
      <c r="C30" s="8">
        <f t="shared" si="0"/>
        <v>557735.6</v>
      </c>
      <c r="D30" s="24">
        <v>154926563</v>
      </c>
      <c r="E30" s="9" t="s">
        <v>22</v>
      </c>
      <c r="F30" s="10"/>
      <c r="G30" s="25">
        <v>0</v>
      </c>
      <c r="H30" s="11"/>
      <c r="I30" s="8">
        <f t="shared" si="1"/>
        <v>3072423</v>
      </c>
      <c r="J30" s="26">
        <f>+'[2]Gennaio 2019'!E27</f>
        <v>853450832.50000107</v>
      </c>
      <c r="K30" s="29"/>
      <c r="M30" s="28"/>
      <c r="N30" s="27"/>
    </row>
    <row r="31" spans="2:14" x14ac:dyDescent="0.3">
      <c r="B31" s="12">
        <v>25</v>
      </c>
      <c r="C31" s="8">
        <f t="shared" si="0"/>
        <v>558000</v>
      </c>
      <c r="D31" s="24">
        <v>155000000</v>
      </c>
      <c r="E31" s="9" t="s">
        <v>22</v>
      </c>
      <c r="F31" s="10"/>
      <c r="G31" s="25">
        <v>989271504</v>
      </c>
      <c r="H31" s="11" t="s">
        <v>24</v>
      </c>
      <c r="I31" s="8">
        <f t="shared" si="1"/>
        <v>3046190.1</v>
      </c>
      <c r="J31" s="26">
        <f>+'[2]Gennaio 2019'!E28</f>
        <v>846163914.50000012</v>
      </c>
      <c r="K31" s="29"/>
      <c r="M31" s="28"/>
    </row>
    <row r="32" spans="2:14" x14ac:dyDescent="0.3">
      <c r="B32" s="12">
        <v>26</v>
      </c>
      <c r="C32" s="8">
        <f t="shared" si="0"/>
        <v>396000</v>
      </c>
      <c r="D32" s="24">
        <v>110000000</v>
      </c>
      <c r="E32" s="9" t="s">
        <v>22</v>
      </c>
      <c r="F32" s="10"/>
      <c r="G32" s="25">
        <v>0</v>
      </c>
      <c r="H32" s="11"/>
      <c r="I32" s="8">
        <f t="shared" si="1"/>
        <v>2650190.1</v>
      </c>
      <c r="J32" s="26">
        <f>+'[2]Gennaio 2019'!E29</f>
        <v>736163915.00000012</v>
      </c>
      <c r="K32" s="29"/>
      <c r="M32" s="28"/>
    </row>
    <row r="33" spans="2:13" x14ac:dyDescent="0.3">
      <c r="B33" s="12">
        <v>27</v>
      </c>
      <c r="C33" s="8">
        <f t="shared" si="0"/>
        <v>16020</v>
      </c>
      <c r="D33" s="24">
        <v>4450000</v>
      </c>
      <c r="E33" s="9" t="s">
        <v>22</v>
      </c>
      <c r="F33" s="10"/>
      <c r="G33" s="25">
        <v>0</v>
      </c>
      <c r="H33" s="11"/>
      <c r="I33" s="8">
        <f t="shared" si="1"/>
        <v>2634170.1</v>
      </c>
      <c r="J33" s="26">
        <f>+'[2]Gennaio 2019'!E30</f>
        <v>731713915.00000012</v>
      </c>
      <c r="K33" s="29"/>
      <c r="M33" s="28"/>
    </row>
    <row r="34" spans="2:13" x14ac:dyDescent="0.3">
      <c r="B34" s="12">
        <v>28</v>
      </c>
      <c r="C34" s="8">
        <f t="shared" si="0"/>
        <v>440548.6</v>
      </c>
      <c r="D34" s="24">
        <v>122374605</v>
      </c>
      <c r="E34" s="9" t="s">
        <v>22</v>
      </c>
      <c r="F34" s="10"/>
      <c r="G34" s="25">
        <v>0</v>
      </c>
      <c r="H34" s="11"/>
      <c r="I34" s="8">
        <f t="shared" si="1"/>
        <v>2193621.5</v>
      </c>
      <c r="J34" s="26">
        <f>+'[2]Gennaio 2019'!E31</f>
        <v>609339310.00000012</v>
      </c>
      <c r="K34" s="29"/>
    </row>
    <row r="35" spans="2:13" x14ac:dyDescent="0.3">
      <c r="B35" s="12">
        <v>29</v>
      </c>
      <c r="C35" s="8">
        <f t="shared" si="0"/>
        <v>540000</v>
      </c>
      <c r="D35" s="24">
        <v>150000000</v>
      </c>
      <c r="E35" s="9" t="s">
        <v>22</v>
      </c>
      <c r="F35" s="10"/>
      <c r="G35" s="25">
        <v>0</v>
      </c>
      <c r="H35" s="11"/>
      <c r="I35" s="8">
        <f t="shared" si="1"/>
        <v>1653621.5</v>
      </c>
      <c r="J35" s="26">
        <f>+'[2]Gennaio 2019'!E32</f>
        <v>459339310.00000012</v>
      </c>
      <c r="K35" s="29"/>
    </row>
    <row r="36" spans="2:13" x14ac:dyDescent="0.3">
      <c r="B36" s="12">
        <v>30</v>
      </c>
      <c r="C36" s="8">
        <f t="shared" si="0"/>
        <v>540000</v>
      </c>
      <c r="D36" s="24">
        <v>150000000</v>
      </c>
      <c r="E36" s="9" t="s">
        <v>22</v>
      </c>
      <c r="F36" s="10"/>
      <c r="G36" s="25">
        <v>0</v>
      </c>
      <c r="H36" s="11"/>
      <c r="I36" s="8">
        <f t="shared" si="1"/>
        <v>1113621.5</v>
      </c>
      <c r="J36" s="26">
        <f>+'[2]Gennaio 2019'!E33</f>
        <v>309339310.00000012</v>
      </c>
      <c r="K36" s="29"/>
    </row>
    <row r="37" spans="2:13" x14ac:dyDescent="0.3">
      <c r="B37" s="12">
        <v>31</v>
      </c>
      <c r="C37" s="8">
        <f t="shared" si="0"/>
        <v>540000</v>
      </c>
      <c r="D37" s="24">
        <v>150000000</v>
      </c>
      <c r="E37" s="9" t="s">
        <v>22</v>
      </c>
      <c r="F37" s="10"/>
      <c r="G37" s="25">
        <v>0</v>
      </c>
      <c r="H37" s="11"/>
      <c r="I37" s="8">
        <f t="shared" si="1"/>
        <v>573621.5</v>
      </c>
      <c r="J37" s="26">
        <f>+'[2]Gennaio 2019'!E34</f>
        <v>159339310.00000009</v>
      </c>
      <c r="K37" s="29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3">
      <c r="B39" s="18" t="s">
        <v>2</v>
      </c>
      <c r="C39" s="38" t="s">
        <v>13</v>
      </c>
      <c r="D39" s="38"/>
      <c r="E39" s="38"/>
      <c r="F39" s="39"/>
      <c r="G39" s="39"/>
      <c r="H39" s="39"/>
      <c r="I39" s="39"/>
      <c r="J39" s="19"/>
    </row>
    <row r="40" spans="2:13" ht="24" customHeight="1" x14ac:dyDescent="0.3">
      <c r="B40" s="20" t="s">
        <v>3</v>
      </c>
      <c r="C40" s="46" t="s">
        <v>12</v>
      </c>
      <c r="D40" s="46"/>
      <c r="E40" s="46"/>
      <c r="F40" s="46"/>
      <c r="G40" s="46"/>
      <c r="H40" s="46"/>
      <c r="I40" s="46"/>
      <c r="J40" s="21"/>
    </row>
    <row r="41" spans="2:13" ht="22.5" customHeight="1" x14ac:dyDescent="0.3">
      <c r="B41" s="20" t="s">
        <v>4</v>
      </c>
      <c r="C41" s="46" t="s">
        <v>11</v>
      </c>
      <c r="D41" s="46"/>
      <c r="E41" s="46"/>
      <c r="F41" s="47"/>
      <c r="G41" s="47"/>
      <c r="H41" s="47"/>
      <c r="I41" s="47"/>
      <c r="J41" s="21"/>
    </row>
    <row r="42" spans="2:13" x14ac:dyDescent="0.3">
      <c r="B42" s="20" t="s">
        <v>5</v>
      </c>
      <c r="C42" s="46" t="s">
        <v>10</v>
      </c>
      <c r="D42" s="46"/>
      <c r="E42" s="46"/>
      <c r="F42" s="46"/>
      <c r="G42" s="46"/>
      <c r="H42" s="46"/>
      <c r="I42" s="46"/>
      <c r="J42" s="21"/>
    </row>
    <row r="43" spans="2:13" x14ac:dyDescent="0.3">
      <c r="B43" s="20" t="s">
        <v>6</v>
      </c>
      <c r="C43" s="46" t="s">
        <v>9</v>
      </c>
      <c r="D43" s="46"/>
      <c r="E43" s="46"/>
      <c r="F43" s="46"/>
      <c r="G43" s="46"/>
      <c r="H43" s="46"/>
      <c r="I43" s="46"/>
      <c r="J43" s="21"/>
    </row>
    <row r="44" spans="2:13" ht="23.25" customHeight="1" thickBot="1" x14ac:dyDescent="0.35">
      <c r="B44" s="22" t="s">
        <v>8</v>
      </c>
      <c r="C44" s="48" t="s">
        <v>7</v>
      </c>
      <c r="D44" s="49"/>
      <c r="E44" s="48"/>
      <c r="F44" s="48"/>
      <c r="G44" s="48"/>
      <c r="H44" s="48"/>
      <c r="I44" s="48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Settembre 2019</vt:lpstr>
      <vt:lpstr>Agosto 2019</vt:lpstr>
      <vt:lpstr>Luglio 2019</vt:lpstr>
      <vt:lpstr>Giugno 2019</vt:lpstr>
      <vt:lpstr>Maggio 2019</vt:lpstr>
      <vt:lpstr>Aprile 2019</vt:lpstr>
      <vt:lpstr>Marzo 2019</vt:lpstr>
      <vt:lpstr>Febbraio 2019</vt:lpstr>
      <vt:lpstr>Gennaio 2019</vt:lpstr>
      <vt:lpstr>Dicembre 2018</vt:lpstr>
      <vt:lpstr>Novembre 2018</vt:lpstr>
      <vt:lpstr>Ottobre 2018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Federico Tanozzi</cp:lastModifiedBy>
  <dcterms:created xsi:type="dcterms:W3CDTF">2014-09-30T08:53:48Z</dcterms:created>
  <dcterms:modified xsi:type="dcterms:W3CDTF">2020-03-27T15:06:38Z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